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-PC\Desktop\SERGIO\"/>
    </mc:Choice>
  </mc:AlternateContent>
  <bookViews>
    <workbookView xWindow="0" yWindow="0" windowWidth="28755" windowHeight="10680" tabRatio="443"/>
  </bookViews>
  <sheets>
    <sheet name="SENASA" sheetId="11" r:id="rId1"/>
    <sheet name="OP" sheetId="13" r:id="rId2"/>
  </sheets>
  <definedNames>
    <definedName name="_xlnm.Print_Area" localSheetId="0">SENASA!$A$1:$F$53</definedName>
    <definedName name="_xlnm.Print_Titles" localSheetId="0">SENASA!$7:$8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1" l="1"/>
  <c r="F11" i="1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  <c r="F10" i="13" l="1"/>
  <c r="F11" i="13" s="1"/>
  <c r="F12" i="13" s="1"/>
  <c r="F13" i="13" s="1"/>
  <c r="F14" i="13" s="1"/>
  <c r="F15" i="13" s="1"/>
  <c r="F16" i="13" s="1"/>
  <c r="F17" i="13" s="1"/>
  <c r="F18" i="13" s="1"/>
  <c r="F19" i="13" s="1"/>
  <c r="F20" i="13" s="1"/>
  <c r="F21" i="13" s="1"/>
  <c r="G96" i="11" l="1"/>
  <c r="I79" i="11" l="1"/>
  <c r="I80" i="11" s="1"/>
</calcChain>
</file>

<file path=xl/sharedStrings.xml><?xml version="1.0" encoding="utf-8"?>
<sst xmlns="http://schemas.openxmlformats.org/spreadsheetml/2006/main" count="87" uniqueCount="50">
  <si>
    <t>FECHA</t>
  </si>
  <si>
    <t>CHEQUE NUMERO</t>
  </si>
  <si>
    <t>CONCEPTO</t>
  </si>
  <si>
    <t>CREDITO</t>
  </si>
  <si>
    <t>LIBRO BANCO</t>
  </si>
  <si>
    <t>Balance</t>
  </si>
  <si>
    <t>PREPARADO  POR:</t>
  </si>
  <si>
    <t>REVISADO POR :</t>
  </si>
  <si>
    <t>DEDITO</t>
  </si>
  <si>
    <t>VENTA DE SERVICIO</t>
  </si>
  <si>
    <t xml:space="preserve"> Banco de Reservas de la Republica Dominicana</t>
  </si>
  <si>
    <t>(Valores Expresado en RD$)</t>
  </si>
  <si>
    <t>SERVICIO REGIONAL DE SALUD NORCENTRAL II</t>
  </si>
  <si>
    <t xml:space="preserve">                                                 Servicio Regional de Salud Norccentral</t>
  </si>
  <si>
    <t>DEBITO</t>
  </si>
  <si>
    <t xml:space="preserve">                                                        (Valores Expresado en RD$)</t>
  </si>
  <si>
    <t>TRANFERENCIA</t>
  </si>
  <si>
    <t xml:space="preserve">                                                                       Banco de Reservas de la Republica Dominicana                                                    </t>
  </si>
  <si>
    <t xml:space="preserve">                                                     FONDO OPERATIVO</t>
  </si>
  <si>
    <t xml:space="preserve">Pago combustible gasoil y gasolina </t>
  </si>
  <si>
    <t xml:space="preserve">Pago de reactivo </t>
  </si>
  <si>
    <t xml:space="preserve">Pago alimantos limpieza y  plastico </t>
  </si>
  <si>
    <t xml:space="preserve">Pago telefono mes de octubre </t>
  </si>
  <si>
    <t xml:space="preserve">pago viatiaco </t>
  </si>
  <si>
    <t>pago viatico Entreg Cuenta Santiago y sant doming</t>
  </si>
  <si>
    <t xml:space="preserve">pago de retencion del 5 % y 10%a suplidores </t>
  </si>
  <si>
    <t xml:space="preserve">COMICIONES Y GASTO BANCARIO </t>
  </si>
  <si>
    <t xml:space="preserve">BALANCE ANTERIOR </t>
  </si>
  <si>
    <t xml:space="preserve">                                                    AL 31 DE OCTUBRE  2024</t>
  </si>
  <si>
    <t xml:space="preserve"> INGRESOS FONDO OPERATIVO </t>
  </si>
  <si>
    <t xml:space="preserve">Lic Marlin Teajada </t>
  </si>
  <si>
    <t xml:space="preserve">LICDO. Sergio Vasquez </t>
  </si>
  <si>
    <t>APROBADO POR</t>
  </si>
  <si>
    <t xml:space="preserve">Genecis Garcia </t>
  </si>
  <si>
    <t xml:space="preserve"> AL 31 DE OCTUBRE  2025</t>
  </si>
  <si>
    <t>INGRESOS ODONTOLOGIA</t>
  </si>
  <si>
    <t xml:space="preserve">INGRESOS ESTRANGEROS </t>
  </si>
  <si>
    <t>INGRESOS DE SENASA</t>
  </si>
  <si>
    <t xml:space="preserve">Pago flete gas de cocina </t>
  </si>
  <si>
    <t>Colector  D Impuesto Internos</t>
  </si>
  <si>
    <t>Pago compra de gas para cocina</t>
  </si>
  <si>
    <t xml:space="preserve">Pago de medicanmentos </t>
  </si>
  <si>
    <t xml:space="preserve">Pago material ferreteros </t>
  </si>
  <si>
    <t xml:space="preserve">pago mantenimiento de planta </t>
  </si>
  <si>
    <t>pago arreglo y mantanimiento spu</t>
  </si>
  <si>
    <t xml:space="preserve">pago compras de computadora monitor  </t>
  </si>
  <si>
    <t xml:space="preserve">pago compra base para meseta odontologia </t>
  </si>
  <si>
    <t xml:space="preserve">pago medicamentos para paciente </t>
  </si>
  <si>
    <t xml:space="preserve">BALACE  ANTERIOR </t>
  </si>
  <si>
    <t>COMISIONES Y GASTOS BANCARIOS mes de diciem,bre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</si>
</sst>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* #,##0.00\ &quot;€&quot;_-;\-* #,##0.00\ &quot;€&quot;_-;_-* &quot;-&quot;??\ &quot;€&quot;_-;_-@_-"/>
    <numFmt numFmtId="164" formatCode="_(* #,##0.00_);_(* \(#,##0.00\);_(* &quot;-&quot;??_);_(@_)"/>
    <numFmt numFmtId="165" formatCode="_-* #,##0.00_-;\-* #,##0.00_-;_-* &quot;-&quot;??_-;_-@_-"/>
    <numFmt numFmtId="166" formatCode="dd/mm/yyyy;@"/>
    <numFmt numFmtId="167" formatCode="#,##0.00000000000_);\(#,##0.00000000000\)"/>
    <numFmt numFmtId="168" formatCode="#,##0.00000000000"/>
    <numFmt numFmtId="169" formatCode="#,##0.00000000"/>
    <numFmt numFmtId="171" formatCode="#\,##0.00"/>
  </numFmts>
  <fonts count="2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b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sz val="12"/>
      <color indexed="8"/>
      <name val="Arial"/>
      <family val="2"/>
    </font>
    <font>
      <b/>
      <sz val="14"/>
      <name val="Calibri"/>
      <family val="2"/>
      <scheme val="minor"/>
    </font>
    <font>
      <sz val="11"/>
      <color theme="1"/>
      <name val="Times New Roman"/>
      <family val="1"/>
    </font>
    <font>
      <sz val="11"/>
      <color indexed="8"/>
      <name val="Arial"/>
      <family val="2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19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164" fontId="0" fillId="0" borderId="0" xfId="1" applyFont="1"/>
    <xf numFmtId="166" fontId="6" fillId="3" borderId="2" xfId="5" applyNumberFormat="1" applyFont="1" applyFill="1" applyBorder="1" applyAlignment="1">
      <alignment horizontal="right"/>
    </xf>
    <xf numFmtId="166" fontId="6" fillId="5" borderId="2" xfId="5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164" fontId="0" fillId="2" borderId="6" xfId="1" applyFont="1" applyFill="1" applyBorder="1"/>
    <xf numFmtId="164" fontId="6" fillId="4" borderId="5" xfId="1" applyFont="1" applyFill="1" applyBorder="1" applyAlignment="1">
      <alignment horizontal="center" vertical="center" wrapText="1"/>
    </xf>
    <xf numFmtId="164" fontId="6" fillId="5" borderId="2" xfId="1" applyFont="1" applyFill="1" applyBorder="1"/>
    <xf numFmtId="164" fontId="0" fillId="5" borderId="0" xfId="1" applyFont="1" applyFill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168" fontId="0" fillId="0" borderId="0" xfId="0" applyNumberFormat="1"/>
    <xf numFmtId="0" fontId="9" fillId="5" borderId="0" xfId="0" applyFont="1" applyFill="1"/>
    <xf numFmtId="4" fontId="9" fillId="5" borderId="0" xfId="0" applyNumberFormat="1" applyFont="1" applyFill="1"/>
    <xf numFmtId="164" fontId="9" fillId="5" borderId="0" xfId="0" applyNumberFormat="1" applyFont="1" applyFill="1"/>
    <xf numFmtId="164" fontId="9" fillId="5" borderId="0" xfId="1" applyFont="1" applyFill="1"/>
    <xf numFmtId="167" fontId="9" fillId="5" borderId="0" xfId="0" applyNumberFormat="1" applyFont="1" applyFill="1"/>
    <xf numFmtId="165" fontId="9" fillId="5" borderId="0" xfId="0" applyNumberFormat="1" applyFont="1" applyFill="1"/>
    <xf numFmtId="4" fontId="10" fillId="5" borderId="0" xfId="3" applyNumberFormat="1" applyFont="1" applyFill="1"/>
    <xf numFmtId="4" fontId="9" fillId="5" borderId="0" xfId="1" applyNumberFormat="1" applyFont="1" applyFill="1" applyAlignment="1">
      <alignment horizontal="right"/>
    </xf>
    <xf numFmtId="166" fontId="6" fillId="5" borderId="2" xfId="5" applyNumberFormat="1" applyFont="1" applyFill="1" applyBorder="1" applyAlignment="1">
      <alignment horizontal="left"/>
    </xf>
    <xf numFmtId="0" fontId="11" fillId="4" borderId="1" xfId="3" applyFont="1" applyFill="1" applyBorder="1" applyAlignment="1">
      <alignment horizontal="center" vertical="center" wrapText="1"/>
    </xf>
    <xf numFmtId="4" fontId="12" fillId="5" borderId="0" xfId="0" applyNumberFormat="1" applyFont="1" applyFill="1"/>
    <xf numFmtId="0" fontId="12" fillId="5" borderId="0" xfId="0" applyFont="1" applyFill="1"/>
    <xf numFmtId="169" fontId="9" fillId="5" borderId="0" xfId="0" applyNumberFormat="1" applyFont="1" applyFill="1"/>
    <xf numFmtId="4" fontId="0" fillId="0" borderId="0" xfId="0" applyNumberFormat="1"/>
    <xf numFmtId="164" fontId="0" fillId="0" borderId="0" xfId="0" applyNumberFormat="1"/>
    <xf numFmtId="2" fontId="0" fillId="0" borderId="0" xfId="0" applyNumberFormat="1"/>
    <xf numFmtId="166" fontId="6" fillId="5" borderId="0" xfId="5" applyNumberFormat="1" applyFont="1" applyFill="1" applyAlignment="1">
      <alignment horizontal="right"/>
    </xf>
    <xf numFmtId="166" fontId="6" fillId="5" borderId="0" xfId="5" applyNumberFormat="1" applyFont="1" applyFill="1" applyAlignment="1">
      <alignment horizontal="left"/>
    </xf>
    <xf numFmtId="0" fontId="6" fillId="5" borderId="0" xfId="7" applyFont="1" applyFill="1"/>
    <xf numFmtId="4" fontId="6" fillId="5" borderId="0" xfId="9" applyNumberFormat="1" applyFont="1" applyFill="1"/>
    <xf numFmtId="39" fontId="13" fillId="5" borderId="0" xfId="1" applyNumberFormat="1" applyFont="1" applyFill="1" applyBorder="1" applyAlignment="1"/>
    <xf numFmtId="164" fontId="6" fillId="5" borderId="0" xfId="1" applyFont="1" applyFill="1" applyBorder="1"/>
    <xf numFmtId="39" fontId="13" fillId="5" borderId="3" xfId="1" applyNumberFormat="1" applyFont="1" applyFill="1" applyBorder="1" applyAlignment="1"/>
    <xf numFmtId="0" fontId="6" fillId="5" borderId="2" xfId="7" applyFont="1" applyFill="1" applyBorder="1" applyAlignment="1">
      <alignment wrapText="1"/>
    </xf>
    <xf numFmtId="164" fontId="4" fillId="0" borderId="0" xfId="1" applyFont="1" applyBorder="1"/>
    <xf numFmtId="166" fontId="13" fillId="5" borderId="2" xfId="3" applyNumberFormat="1" applyFont="1" applyFill="1" applyBorder="1" applyAlignment="1">
      <alignment horizontal="center" vertical="center"/>
    </xf>
    <xf numFmtId="1" fontId="6" fillId="5" borderId="2" xfId="6" applyNumberFormat="1" applyFont="1" applyFill="1" applyBorder="1" applyAlignment="1">
      <alignment horizontal="center"/>
    </xf>
    <xf numFmtId="1" fontId="13" fillId="5" borderId="2" xfId="3" applyNumberFormat="1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left" wrapText="1"/>
    </xf>
    <xf numFmtId="164" fontId="13" fillId="5" borderId="2" xfId="1" applyFont="1" applyFill="1" applyBorder="1" applyAlignment="1">
      <alignment vertical="center" wrapText="1"/>
    </xf>
    <xf numFmtId="0" fontId="3" fillId="0" borderId="0" xfId="0" applyFont="1" applyAlignment="1">
      <alignment horizontal="center"/>
    </xf>
    <xf numFmtId="0" fontId="0" fillId="2" borderId="6" xfId="0" applyFill="1" applyBorder="1"/>
    <xf numFmtId="0" fontId="6" fillId="4" borderId="5" xfId="3" applyFont="1" applyFill="1" applyBorder="1" applyAlignment="1">
      <alignment horizontal="center" vertical="center" wrapText="1"/>
    </xf>
    <xf numFmtId="49" fontId="6" fillId="3" borderId="2" xfId="6" applyNumberFormat="1" applyFont="1" applyFill="1" applyBorder="1" applyAlignment="1">
      <alignment horizontal="center"/>
    </xf>
    <xf numFmtId="14" fontId="6" fillId="5" borderId="2" xfId="5" applyNumberFormat="1" applyFont="1" applyFill="1" applyBorder="1"/>
    <xf numFmtId="4" fontId="6" fillId="5" borderId="2" xfId="8" applyNumberFormat="1" applyFont="1" applyFill="1" applyBorder="1"/>
    <xf numFmtId="164" fontId="4" fillId="5" borderId="0" xfId="1" applyFont="1" applyFill="1"/>
    <xf numFmtId="0" fontId="8" fillId="0" borderId="0" xfId="0" applyFont="1"/>
    <xf numFmtId="49" fontId="6" fillId="4" borderId="2" xfId="6" applyNumberFormat="1" applyFont="1" applyFill="1" applyBorder="1" applyAlignment="1">
      <alignment horizontal="center"/>
    </xf>
    <xf numFmtId="14" fontId="6" fillId="3" borderId="2" xfId="5" applyNumberFormat="1" applyFont="1" applyFill="1" applyBorder="1" applyAlignment="1">
      <alignment horizontal="right"/>
    </xf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14" fontId="6" fillId="5" borderId="2" xfId="5" applyNumberFormat="1" applyFont="1" applyFill="1" applyBorder="1" applyAlignment="1">
      <alignment horizontal="right"/>
    </xf>
    <xf numFmtId="1" fontId="6" fillId="5" borderId="2" xfId="5" applyNumberFormat="1" applyFont="1" applyFill="1" applyBorder="1" applyAlignment="1">
      <alignment horizontal="right"/>
    </xf>
    <xf numFmtId="4" fontId="13" fillId="5" borderId="2" xfId="0" applyNumberFormat="1" applyFont="1" applyFill="1" applyBorder="1"/>
    <xf numFmtId="14" fontId="6" fillId="5" borderId="0" xfId="5" applyNumberFormat="1" applyFont="1" applyFill="1" applyAlignment="1">
      <alignment horizontal="right"/>
    </xf>
    <xf numFmtId="1" fontId="6" fillId="5" borderId="0" xfId="6" applyNumberFormat="1" applyFont="1" applyFill="1" applyAlignment="1">
      <alignment horizontal="center"/>
    </xf>
    <xf numFmtId="4" fontId="14" fillId="5" borderId="0" xfId="9" applyNumberFormat="1" applyFont="1" applyFill="1"/>
    <xf numFmtId="4" fontId="6" fillId="5" borderId="0" xfId="8" applyNumberFormat="1" applyFont="1" applyFill="1"/>
    <xf numFmtId="4" fontId="14" fillId="5" borderId="0" xfId="7" applyNumberFormat="1" applyFont="1" applyFill="1"/>
    <xf numFmtId="0" fontId="0" fillId="0" borderId="7" xfId="0" applyBorder="1"/>
    <xf numFmtId="0" fontId="15" fillId="0" borderId="0" xfId="0" applyFont="1"/>
    <xf numFmtId="164" fontId="2" fillId="5" borderId="8" xfId="1" applyFont="1" applyFill="1" applyBorder="1" applyAlignment="1">
      <alignment horizontal="left" wrapText="1"/>
    </xf>
    <xf numFmtId="14" fontId="16" fillId="5" borderId="2" xfId="3" applyNumberFormat="1" applyFont="1" applyFill="1" applyBorder="1" applyAlignment="1">
      <alignment horizontal="right"/>
    </xf>
    <xf numFmtId="0" fontId="16" fillId="5" borderId="2" xfId="3" applyNumberFormat="1" applyFont="1" applyFill="1" applyBorder="1" applyAlignment="1">
      <alignment horizontal="right"/>
    </xf>
    <xf numFmtId="0" fontId="16" fillId="5" borderId="2" xfId="0" applyFont="1" applyFill="1" applyBorder="1" applyAlignment="1"/>
    <xf numFmtId="164" fontId="17" fillId="5" borderId="2" xfId="1" applyFont="1" applyFill="1" applyBorder="1" applyAlignment="1">
      <alignment horizontal="left" vertical="center" wrapText="1"/>
    </xf>
    <xf numFmtId="0" fontId="16" fillId="0" borderId="2" xfId="0" applyFont="1" applyFill="1" applyBorder="1" applyAlignment="1"/>
    <xf numFmtId="0" fontId="18" fillId="5" borderId="2" xfId="0" applyFont="1" applyFill="1" applyBorder="1" applyAlignment="1"/>
    <xf numFmtId="164" fontId="2" fillId="5" borderId="2" xfId="1" applyFont="1" applyFill="1" applyBorder="1" applyAlignment="1">
      <alignment horizontal="left" wrapText="1"/>
    </xf>
    <xf numFmtId="0" fontId="13" fillId="5" borderId="2" xfId="7" applyFont="1" applyFill="1" applyBorder="1"/>
    <xf numFmtId="164" fontId="2" fillId="5" borderId="0" xfId="1" applyFont="1" applyFill="1" applyBorder="1" applyAlignment="1">
      <alignment horizontal="left" wrapText="1"/>
    </xf>
    <xf numFmtId="14" fontId="16" fillId="5" borderId="2" xfId="5" applyNumberFormat="1" applyFont="1" applyFill="1" applyBorder="1" applyAlignment="1">
      <alignment horizontal="right"/>
    </xf>
    <xf numFmtId="1" fontId="16" fillId="5" borderId="2" xfId="5" applyNumberFormat="1" applyFont="1" applyFill="1" applyBorder="1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4" fontId="18" fillId="5" borderId="2" xfId="3" applyNumberFormat="1" applyFont="1" applyFill="1" applyBorder="1" applyAlignment="1">
      <alignment horizontal="center"/>
    </xf>
    <xf numFmtId="14" fontId="19" fillId="5" borderId="2" xfId="3" applyNumberFormat="1" applyFont="1" applyFill="1" applyBorder="1" applyAlignment="1">
      <alignment horizontal="center"/>
    </xf>
    <xf numFmtId="14" fontId="4" fillId="0" borderId="2" xfId="0" applyNumberFormat="1" applyFont="1" applyBorder="1"/>
    <xf numFmtId="0" fontId="18" fillId="5" borderId="2" xfId="3" applyFont="1" applyFill="1" applyBorder="1" applyAlignment="1">
      <alignment horizontal="right"/>
    </xf>
    <xf numFmtId="1" fontId="20" fillId="0" borderId="2" xfId="0" applyNumberFormat="1" applyFont="1" applyBorder="1" applyAlignment="1">
      <alignment horizontal="right"/>
    </xf>
    <xf numFmtId="12" fontId="18" fillId="5" borderId="2" xfId="3" applyNumberFormat="1" applyFont="1" applyFill="1" applyBorder="1" applyAlignment="1"/>
    <xf numFmtId="0" fontId="19" fillId="5" borderId="2" xfId="3" applyFont="1" applyFill="1" applyBorder="1" applyAlignment="1">
      <alignment horizontal="center"/>
    </xf>
    <xf numFmtId="0" fontId="18" fillId="5" borderId="2" xfId="3" applyNumberFormat="1" applyFont="1" applyFill="1" applyBorder="1" applyAlignment="1">
      <alignment horizontal="center"/>
    </xf>
    <xf numFmtId="12" fontId="18" fillId="5" borderId="2" xfId="3" applyNumberFormat="1" applyFont="1" applyFill="1" applyBorder="1" applyAlignment="1">
      <alignment horizontal="center"/>
    </xf>
    <xf numFmtId="0" fontId="19" fillId="5" borderId="2" xfId="3" applyNumberFormat="1" applyFont="1" applyFill="1" applyBorder="1" applyAlignment="1">
      <alignment horizontal="center" vertical="top"/>
    </xf>
    <xf numFmtId="0" fontId="21" fillId="5" borderId="2" xfId="0" applyNumberFormat="1" applyFont="1" applyFill="1" applyBorder="1" applyAlignment="1">
      <alignment horizontal="center" vertical="top"/>
    </xf>
    <xf numFmtId="0" fontId="18" fillId="5" borderId="2" xfId="3" applyFont="1" applyFill="1" applyBorder="1" applyAlignment="1">
      <alignment horizontal="center"/>
    </xf>
    <xf numFmtId="0" fontId="18" fillId="5" borderId="8" xfId="0" applyFont="1" applyFill="1" applyBorder="1" applyAlignment="1">
      <alignment horizontal="left"/>
    </xf>
    <xf numFmtId="0" fontId="19" fillId="5" borderId="2" xfId="3" applyFont="1" applyFill="1" applyBorder="1" applyAlignment="1">
      <alignment horizontal="left"/>
    </xf>
    <xf numFmtId="0" fontId="21" fillId="5" borderId="2" xfId="0" applyFont="1" applyFill="1" applyBorder="1" applyAlignment="1">
      <alignment horizontal="left"/>
    </xf>
    <xf numFmtId="0" fontId="19" fillId="5" borderId="2" xfId="3" applyFont="1" applyFill="1" applyBorder="1" applyAlignment="1">
      <alignment horizontal="left" vertical="top"/>
    </xf>
    <xf numFmtId="0" fontId="22" fillId="6" borderId="8" xfId="0" applyFont="1" applyFill="1" applyBorder="1" applyAlignment="1">
      <alignment horizontal="center"/>
    </xf>
    <xf numFmtId="0" fontId="23" fillId="0" borderId="2" xfId="0" applyFont="1" applyBorder="1" applyAlignment="1">
      <alignment vertical="center" wrapText="1"/>
    </xf>
    <xf numFmtId="171" fontId="4" fillId="0" borderId="2" xfId="19" applyNumberFormat="1" applyFont="1" applyBorder="1"/>
    <xf numFmtId="171" fontId="18" fillId="5" borderId="8" xfId="1" applyNumberFormat="1" applyFont="1" applyFill="1" applyBorder="1" applyAlignment="1">
      <alignment horizontal="right" wrapText="1"/>
    </xf>
    <xf numFmtId="171" fontId="18" fillId="5" borderId="2" xfId="1" applyNumberFormat="1" applyFont="1" applyFill="1" applyBorder="1" applyAlignment="1">
      <alignment horizontal="left" wrapText="1"/>
    </xf>
    <xf numFmtId="171" fontId="4" fillId="0" borderId="2" xfId="1" applyNumberFormat="1" applyFont="1" applyBorder="1"/>
    <xf numFmtId="171" fontId="24" fillId="5" borderId="2" xfId="1" applyNumberFormat="1" applyFont="1" applyFill="1" applyBorder="1" applyAlignment="1"/>
    <xf numFmtId="171" fontId="25" fillId="0" borderId="2" xfId="1" applyNumberFormat="1" applyFont="1" applyBorder="1" applyAlignment="1">
      <alignment horizontal="right" vertical="center" wrapText="1"/>
    </xf>
    <xf numFmtId="171" fontId="25" fillId="0" borderId="2" xfId="1" applyNumberFormat="1" applyFont="1" applyBorder="1" applyAlignment="1">
      <alignment horizontal="left" vertical="center" wrapText="1"/>
    </xf>
    <xf numFmtId="171" fontId="7" fillId="5" borderId="2" xfId="1" applyNumberFormat="1" applyFont="1" applyFill="1" applyBorder="1" applyAlignment="1"/>
    <xf numFmtId="171" fontId="25" fillId="5" borderId="2" xfId="1" applyNumberFormat="1" applyFont="1" applyFill="1" applyBorder="1" applyAlignment="1">
      <alignment horizontal="right" vertical="center" wrapText="1"/>
    </xf>
    <xf numFmtId="171" fontId="18" fillId="5" borderId="2" xfId="1" applyNumberFormat="1" applyFont="1" applyFill="1" applyBorder="1" applyAlignment="1">
      <alignment horizontal="right" wrapText="1"/>
    </xf>
    <xf numFmtId="171" fontId="4" fillId="0" borderId="2" xfId="0" applyNumberFormat="1" applyFont="1" applyBorder="1" applyAlignment="1">
      <alignment horizontal="right"/>
    </xf>
    <xf numFmtId="171" fontId="24" fillId="5" borderId="2" xfId="0" applyNumberFormat="1" applyFont="1" applyFill="1" applyBorder="1" applyAlignment="1">
      <alignment horizontal="right"/>
    </xf>
    <xf numFmtId="171" fontId="25" fillId="5" borderId="2" xfId="1" applyNumberFormat="1" applyFont="1" applyFill="1" applyBorder="1" applyAlignment="1">
      <alignment horizontal="left" vertical="center" wrapText="1"/>
    </xf>
    <xf numFmtId="171" fontId="18" fillId="5" borderId="2" xfId="3" applyNumberFormat="1" applyFont="1" applyFill="1" applyBorder="1" applyAlignment="1">
      <alignment horizontal="right"/>
    </xf>
    <xf numFmtId="171" fontId="22" fillId="6" borderId="8" xfId="0" applyNumberFormat="1" applyFont="1" applyFill="1" applyBorder="1" applyAlignment="1">
      <alignment wrapText="1"/>
    </xf>
  </cellXfs>
  <cellStyles count="20">
    <cellStyle name="Millares" xfId="1" builtinId="3"/>
    <cellStyle name="Millares 2" xfId="11"/>
    <cellStyle name="Millares 2 2" xfId="12"/>
    <cellStyle name="Millares 3" xfId="18"/>
    <cellStyle name="Millares 3 2" xfId="13"/>
    <cellStyle name="Moneda" xfId="19" builtinId="4"/>
    <cellStyle name="Normal" xfId="0" builtinId="0"/>
    <cellStyle name="Normal 2" xfId="2"/>
    <cellStyle name="Normal 2 2" xfId="3"/>
    <cellStyle name="Normal 2 2 2" xfId="14"/>
    <cellStyle name="Normal 3" xfId="15"/>
    <cellStyle name="Normal 3 2" xfId="4"/>
    <cellStyle name="Normal 4" xfId="5"/>
    <cellStyle name="Normal 4 2" xfId="16"/>
    <cellStyle name="Normal 5" xfId="6"/>
    <cellStyle name="Normal 6" xfId="7"/>
    <cellStyle name="Normal 7" xfId="8"/>
    <cellStyle name="Normal 8" xfId="9"/>
    <cellStyle name="Normal 9" xfId="10"/>
    <cellStyle name="Porcentaje 2" xfId="1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485775</xdr:colOff>
      <xdr:row>4</xdr:row>
      <xdr:rowOff>161924</xdr:rowOff>
    </xdr:to>
    <xdr:pic>
      <xdr:nvPicPr>
        <xdr:cNvPr id="2147" name="2 Imagen">
          <a:extLst>
            <a:ext uri="{FF2B5EF4-FFF2-40B4-BE49-F238E27FC236}">
              <a16:creationId xmlns="" xmlns:a16="http://schemas.microsoft.com/office/drawing/2014/main" id="{00000000-0008-0000-05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676275</xdr:colOff>
      <xdr:row>1</xdr:row>
      <xdr:rowOff>47625</xdr:rowOff>
    </xdr:from>
    <xdr:to>
      <xdr:col>1</xdr:col>
      <xdr:colOff>400050</xdr:colOff>
      <xdr:row>4</xdr:row>
      <xdr:rowOff>171450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EE99C1B5-2BA5-44DE-8711-70D03A502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238125"/>
          <a:ext cx="8286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123825</xdr:colOff>
      <xdr:row>0</xdr:row>
      <xdr:rowOff>47625</xdr:rowOff>
    </xdr:from>
    <xdr:to>
      <xdr:col>6</xdr:col>
      <xdr:colOff>152400</xdr:colOff>
      <xdr:row>5</xdr:row>
      <xdr:rowOff>95249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38825" y="47625"/>
          <a:ext cx="1571625" cy="1085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5"/>
  <sheetViews>
    <sheetView tabSelected="1" workbookViewId="0">
      <selection activeCell="H49" sqref="H49"/>
    </sheetView>
  </sheetViews>
  <sheetFormatPr baseColWidth="10" defaultRowHeight="15" x14ac:dyDescent="0.25"/>
  <cols>
    <col min="1" max="1" width="13.7109375" customWidth="1"/>
    <col min="2" max="2" width="20" customWidth="1"/>
    <col min="3" max="3" width="45.28515625" customWidth="1"/>
    <col min="4" max="5" width="12.140625" customWidth="1"/>
    <col min="6" max="6" width="14.85546875" style="7" customWidth="1"/>
    <col min="7" max="7" width="12.7109375" style="18" bestFit="1" customWidth="1"/>
    <col min="8" max="8" width="16.28515625" style="18" customWidth="1"/>
    <col min="9" max="9" width="18.5703125" style="18" bestFit="1" customWidth="1"/>
    <col min="10" max="10" width="18.5703125" bestFit="1" customWidth="1"/>
  </cols>
  <sheetData>
    <row r="1" spans="1:9" ht="15" customHeight="1" x14ac:dyDescent="0.25">
      <c r="A1" s="84" t="s">
        <v>12</v>
      </c>
      <c r="B1" s="84"/>
      <c r="C1" s="84"/>
      <c r="D1" s="84"/>
      <c r="E1" s="84"/>
      <c r="F1" s="84"/>
    </row>
    <row r="2" spans="1:9" ht="15.75" x14ac:dyDescent="0.25">
      <c r="A2" s="84" t="s">
        <v>10</v>
      </c>
      <c r="B2" s="84"/>
      <c r="C2" s="84"/>
      <c r="D2" s="84"/>
      <c r="E2" s="84"/>
      <c r="F2" s="84"/>
    </row>
    <row r="3" spans="1:9" x14ac:dyDescent="0.25">
      <c r="A3" s="85" t="s">
        <v>34</v>
      </c>
      <c r="B3" s="85"/>
      <c r="C3" s="85"/>
      <c r="D3" s="85"/>
      <c r="E3" s="85"/>
      <c r="F3" s="85"/>
    </row>
    <row r="4" spans="1:9" x14ac:dyDescent="0.25">
      <c r="A4" s="85" t="s">
        <v>9</v>
      </c>
      <c r="B4" s="85"/>
      <c r="C4" s="85"/>
      <c r="D4" s="85"/>
      <c r="E4" s="85"/>
      <c r="F4" s="85"/>
    </row>
    <row r="5" spans="1:9" x14ac:dyDescent="0.25">
      <c r="A5" s="85" t="s">
        <v>11</v>
      </c>
      <c r="B5" s="85"/>
      <c r="C5" s="85"/>
      <c r="D5" s="85"/>
      <c r="E5" s="85"/>
      <c r="F5" s="85"/>
    </row>
    <row r="6" spans="1:9" x14ac:dyDescent="0.25">
      <c r="A6" s="10"/>
      <c r="B6" s="10"/>
      <c r="C6" s="10"/>
      <c r="D6" s="10"/>
      <c r="E6" s="10"/>
    </row>
    <row r="7" spans="1:9" ht="20.25" customHeight="1" thickBot="1" x14ac:dyDescent="0.3">
      <c r="A7" s="82" t="s">
        <v>4</v>
      </c>
      <c r="B7" s="82"/>
      <c r="C7" s="82"/>
      <c r="D7" s="82"/>
      <c r="E7" s="83"/>
      <c r="F7" s="11"/>
    </row>
    <row r="8" spans="1:9" ht="18.75" customHeight="1" thickBot="1" x14ac:dyDescent="0.3">
      <c r="A8" s="1" t="s">
        <v>0</v>
      </c>
      <c r="B8" s="27" t="s">
        <v>1</v>
      </c>
      <c r="C8" s="2" t="s">
        <v>2</v>
      </c>
      <c r="D8" s="2" t="s">
        <v>8</v>
      </c>
      <c r="E8" s="2" t="s">
        <v>3</v>
      </c>
      <c r="F8" s="12" t="s">
        <v>5</v>
      </c>
    </row>
    <row r="9" spans="1:9" ht="16.5" customHeight="1" x14ac:dyDescent="0.3">
      <c r="A9" s="8"/>
      <c r="B9" s="16"/>
      <c r="C9" s="102" t="s">
        <v>48</v>
      </c>
      <c r="D9" s="4"/>
      <c r="E9" s="3"/>
      <c r="F9" s="118">
        <v>153415.07999999999</v>
      </c>
      <c r="G9" s="19"/>
    </row>
    <row r="10" spans="1:9" s="15" customFormat="1" x14ac:dyDescent="0.25">
      <c r="A10" s="86">
        <v>45931</v>
      </c>
      <c r="B10" s="89">
        <v>40768311923</v>
      </c>
      <c r="C10" s="98" t="s">
        <v>35</v>
      </c>
      <c r="D10" s="104">
        <v>1200</v>
      </c>
      <c r="E10" s="105"/>
      <c r="F10" s="13">
        <f>+F9+D10-E10</f>
        <v>154615.07999999999</v>
      </c>
      <c r="G10" s="19"/>
      <c r="H10" s="18"/>
      <c r="I10" s="18"/>
    </row>
    <row r="11" spans="1:9" s="15" customFormat="1" ht="13.5" customHeight="1" x14ac:dyDescent="0.25">
      <c r="A11" s="86">
        <v>45931</v>
      </c>
      <c r="B11" s="90">
        <v>40771573108</v>
      </c>
      <c r="C11" s="98" t="s">
        <v>36</v>
      </c>
      <c r="D11" s="105">
        <v>2300</v>
      </c>
      <c r="E11" s="105"/>
      <c r="F11" s="13">
        <f t="shared" ref="F11:F46" si="0">+F10+D11-E11</f>
        <v>156915.07999999999</v>
      </c>
      <c r="G11" s="19"/>
      <c r="H11" s="18"/>
      <c r="I11" s="18"/>
    </row>
    <row r="12" spans="1:9" s="15" customFormat="1" ht="13.5" customHeight="1" x14ac:dyDescent="0.25">
      <c r="A12" s="86">
        <v>45931</v>
      </c>
      <c r="B12" s="91">
        <v>4524000000139</v>
      </c>
      <c r="C12" s="98" t="s">
        <v>37</v>
      </c>
      <c r="D12" s="105">
        <v>126739</v>
      </c>
      <c r="E12" s="105"/>
      <c r="F12" s="13">
        <f t="shared" si="0"/>
        <v>283654.07999999996</v>
      </c>
      <c r="G12" s="19"/>
      <c r="H12" s="18"/>
      <c r="I12" s="18"/>
    </row>
    <row r="13" spans="1:9" s="15" customFormat="1" ht="16.5" customHeight="1" x14ac:dyDescent="0.25">
      <c r="A13" s="87">
        <v>45932</v>
      </c>
      <c r="B13" s="92">
        <v>40781607708</v>
      </c>
      <c r="C13" s="99" t="s">
        <v>38</v>
      </c>
      <c r="D13" s="106"/>
      <c r="E13" s="113">
        <v>2025</v>
      </c>
      <c r="F13" s="13">
        <f t="shared" si="0"/>
        <v>281629.07999999996</v>
      </c>
      <c r="G13" s="19"/>
      <c r="H13" s="18"/>
      <c r="I13" s="18"/>
    </row>
    <row r="14" spans="1:9" s="15" customFormat="1" ht="16.5" customHeight="1" x14ac:dyDescent="0.25">
      <c r="A14" s="86">
        <v>45932</v>
      </c>
      <c r="B14" s="91">
        <v>40781707073</v>
      </c>
      <c r="C14" s="98" t="s">
        <v>36</v>
      </c>
      <c r="D14" s="107">
        <v>1625</v>
      </c>
      <c r="E14" s="114"/>
      <c r="F14" s="13">
        <f t="shared" si="0"/>
        <v>283254.07999999996</v>
      </c>
      <c r="G14" s="19"/>
      <c r="H14" s="18"/>
      <c r="I14" s="18"/>
    </row>
    <row r="15" spans="1:9" s="15" customFormat="1" ht="16.5" customHeight="1" x14ac:dyDescent="0.25">
      <c r="A15" s="86">
        <v>45933</v>
      </c>
      <c r="B15" s="91">
        <v>40790509241</v>
      </c>
      <c r="C15" s="98" t="s">
        <v>35</v>
      </c>
      <c r="D15" s="108">
        <v>1600</v>
      </c>
      <c r="E15" s="115"/>
      <c r="F15" s="13">
        <f t="shared" si="0"/>
        <v>284854.07999999996</v>
      </c>
      <c r="G15" s="19"/>
      <c r="H15" s="18"/>
      <c r="I15" s="18"/>
    </row>
    <row r="16" spans="1:9" s="15" customFormat="1" x14ac:dyDescent="0.25">
      <c r="A16" s="86">
        <v>45938</v>
      </c>
      <c r="B16" s="91">
        <v>40827647399</v>
      </c>
      <c r="C16" s="98" t="s">
        <v>36</v>
      </c>
      <c r="D16" s="109">
        <v>2300</v>
      </c>
      <c r="E16" s="109"/>
      <c r="F16" s="13">
        <f t="shared" si="0"/>
        <v>287154.07999999996</v>
      </c>
      <c r="G16" s="19"/>
      <c r="H16" s="18"/>
      <c r="I16" s="18"/>
    </row>
    <row r="17" spans="1:9" s="15" customFormat="1" x14ac:dyDescent="0.25">
      <c r="A17" s="86">
        <v>45938</v>
      </c>
      <c r="B17" s="91">
        <v>40827654047</v>
      </c>
      <c r="C17" s="98" t="s">
        <v>36</v>
      </c>
      <c r="D17" s="109">
        <v>2040</v>
      </c>
      <c r="E17" s="109"/>
      <c r="F17" s="13">
        <f t="shared" si="0"/>
        <v>289194.07999999996</v>
      </c>
      <c r="G17" s="19"/>
      <c r="H17" s="18"/>
      <c r="I17" s="18"/>
    </row>
    <row r="18" spans="1:9" s="15" customFormat="1" x14ac:dyDescent="0.25">
      <c r="A18" s="86">
        <v>45939</v>
      </c>
      <c r="B18" s="91">
        <v>40835787403</v>
      </c>
      <c r="C18" s="98" t="s">
        <v>35</v>
      </c>
      <c r="D18" s="109">
        <v>900</v>
      </c>
      <c r="E18" s="109"/>
      <c r="F18" s="13">
        <f t="shared" si="0"/>
        <v>290094.07999999996</v>
      </c>
      <c r="G18" s="19"/>
      <c r="H18" s="18"/>
      <c r="I18" s="18"/>
    </row>
    <row r="19" spans="1:9" s="15" customFormat="1" ht="15.75" x14ac:dyDescent="0.25">
      <c r="A19" s="86">
        <v>45939</v>
      </c>
      <c r="B19" s="92">
        <v>40836224408</v>
      </c>
      <c r="C19" s="100" t="s">
        <v>39</v>
      </c>
      <c r="D19" s="110"/>
      <c r="E19" s="109">
        <v>10220.82</v>
      </c>
      <c r="F19" s="13">
        <f t="shared" si="0"/>
        <v>279873.25999999995</v>
      </c>
      <c r="G19" s="19"/>
      <c r="H19" s="18"/>
      <c r="I19" s="18"/>
    </row>
    <row r="20" spans="1:9" s="15" customFormat="1" ht="15.75" x14ac:dyDescent="0.25">
      <c r="A20" s="87">
        <v>45939</v>
      </c>
      <c r="B20" s="92">
        <v>40836257603</v>
      </c>
      <c r="C20" s="101" t="s">
        <v>40</v>
      </c>
      <c r="D20" s="110"/>
      <c r="E20" s="109">
        <v>4950</v>
      </c>
      <c r="F20" s="13">
        <f t="shared" si="0"/>
        <v>274923.25999999995</v>
      </c>
      <c r="G20" s="19"/>
      <c r="H20" s="18"/>
      <c r="I20" s="18"/>
    </row>
    <row r="21" spans="1:9" s="15" customFormat="1" ht="13.5" customHeight="1" x14ac:dyDescent="0.25">
      <c r="A21" s="87">
        <v>45939</v>
      </c>
      <c r="B21" s="92">
        <v>40836285908</v>
      </c>
      <c r="C21" s="101" t="s">
        <v>41</v>
      </c>
      <c r="D21" s="110"/>
      <c r="E21" s="109">
        <v>4561.8999999999996</v>
      </c>
      <c r="F21" s="13">
        <f t="shared" si="0"/>
        <v>270361.35999999993</v>
      </c>
      <c r="G21" s="19"/>
      <c r="H21" s="18"/>
      <c r="I21" s="18"/>
    </row>
    <row r="22" spans="1:9" s="15" customFormat="1" ht="15.75" x14ac:dyDescent="0.25">
      <c r="A22" s="87">
        <v>45939</v>
      </c>
      <c r="B22" s="92">
        <v>40836318622</v>
      </c>
      <c r="C22" s="101" t="s">
        <v>40</v>
      </c>
      <c r="D22" s="111"/>
      <c r="E22" s="109">
        <v>41292</v>
      </c>
      <c r="F22" s="13">
        <f t="shared" si="0"/>
        <v>229069.35999999993</v>
      </c>
      <c r="G22" s="19"/>
      <c r="H22" s="18"/>
      <c r="I22" s="18"/>
    </row>
    <row r="23" spans="1:9" s="15" customFormat="1" ht="15.75" x14ac:dyDescent="0.25">
      <c r="A23" s="87">
        <v>45939</v>
      </c>
      <c r="B23" s="92">
        <v>40836333745</v>
      </c>
      <c r="C23" s="99" t="s">
        <v>42</v>
      </c>
      <c r="D23" s="111"/>
      <c r="E23" s="109">
        <v>9001.65</v>
      </c>
      <c r="F23" s="13">
        <f t="shared" si="0"/>
        <v>220067.70999999993</v>
      </c>
      <c r="G23" s="19"/>
      <c r="H23" s="18"/>
      <c r="I23" s="18"/>
    </row>
    <row r="24" spans="1:9" s="15" customFormat="1" ht="13.5" customHeight="1" x14ac:dyDescent="0.25">
      <c r="A24" s="87">
        <v>45939</v>
      </c>
      <c r="B24" s="92">
        <v>40836353246</v>
      </c>
      <c r="C24" s="101" t="s">
        <v>43</v>
      </c>
      <c r="D24" s="110"/>
      <c r="E24" s="109">
        <v>2260</v>
      </c>
      <c r="F24" s="13">
        <f t="shared" si="0"/>
        <v>217807.70999999993</v>
      </c>
      <c r="G24" s="19"/>
      <c r="H24" s="18"/>
      <c r="I24" s="18"/>
    </row>
    <row r="25" spans="1:9" s="15" customFormat="1" ht="13.5" customHeight="1" x14ac:dyDescent="0.25">
      <c r="A25" s="87">
        <v>45939</v>
      </c>
      <c r="B25" s="92">
        <v>40836581500</v>
      </c>
      <c r="C25" s="101" t="s">
        <v>44</v>
      </c>
      <c r="D25" s="110"/>
      <c r="E25" s="109">
        <v>823.56</v>
      </c>
      <c r="F25" s="13">
        <f t="shared" si="0"/>
        <v>216984.14999999994</v>
      </c>
      <c r="G25" s="19"/>
      <c r="H25" s="18"/>
      <c r="I25" s="18"/>
    </row>
    <row r="26" spans="1:9" s="15" customFormat="1" ht="13.5" customHeight="1" x14ac:dyDescent="0.25">
      <c r="A26" s="87">
        <v>45939</v>
      </c>
      <c r="B26" s="92">
        <v>40837226318</v>
      </c>
      <c r="C26" s="101" t="s">
        <v>45</v>
      </c>
      <c r="D26" s="110"/>
      <c r="E26" s="109">
        <v>17668.22</v>
      </c>
      <c r="F26" s="13">
        <f t="shared" si="0"/>
        <v>199315.92999999993</v>
      </c>
      <c r="G26" s="19"/>
      <c r="H26" s="18"/>
      <c r="I26" s="18"/>
    </row>
    <row r="27" spans="1:9" s="15" customFormat="1" ht="13.5" customHeight="1" x14ac:dyDescent="0.25">
      <c r="A27" s="86">
        <v>45940</v>
      </c>
      <c r="B27" s="93">
        <v>40844827149</v>
      </c>
      <c r="C27" s="98" t="s">
        <v>36</v>
      </c>
      <c r="D27" s="111">
        <v>1400</v>
      </c>
      <c r="E27" s="112"/>
      <c r="F27" s="13">
        <f t="shared" si="0"/>
        <v>200715.92999999993</v>
      </c>
      <c r="G27" s="19"/>
      <c r="H27" s="18"/>
      <c r="I27" s="18"/>
    </row>
    <row r="28" spans="1:9" s="15" customFormat="1" ht="13.5" customHeight="1" x14ac:dyDescent="0.25">
      <c r="A28" s="86">
        <v>45940</v>
      </c>
      <c r="B28" s="93">
        <v>40845587383</v>
      </c>
      <c r="C28" s="98" t="s">
        <v>35</v>
      </c>
      <c r="D28" s="111">
        <v>1000</v>
      </c>
      <c r="E28" s="112"/>
      <c r="F28" s="13">
        <f t="shared" si="0"/>
        <v>201715.92999999993</v>
      </c>
      <c r="G28" s="19"/>
      <c r="H28" s="18"/>
      <c r="I28" s="18"/>
    </row>
    <row r="29" spans="1:9" s="15" customFormat="1" x14ac:dyDescent="0.25">
      <c r="A29" s="86">
        <v>45944</v>
      </c>
      <c r="B29" s="93">
        <v>40868623054</v>
      </c>
      <c r="C29" s="98" t="s">
        <v>36</v>
      </c>
      <c r="D29" s="111">
        <v>950</v>
      </c>
      <c r="E29" s="112"/>
      <c r="F29" s="13">
        <f t="shared" si="0"/>
        <v>202665.92999999993</v>
      </c>
      <c r="G29" s="19"/>
      <c r="H29" s="18"/>
      <c r="I29" s="18"/>
    </row>
    <row r="30" spans="1:9" s="15" customFormat="1" x14ac:dyDescent="0.25">
      <c r="A30" s="86">
        <v>45944</v>
      </c>
      <c r="B30" s="93">
        <v>40870454904</v>
      </c>
      <c r="C30" s="98" t="s">
        <v>35</v>
      </c>
      <c r="D30" s="111">
        <v>800</v>
      </c>
      <c r="E30" s="112"/>
      <c r="F30" s="13">
        <f t="shared" si="0"/>
        <v>203465.92999999993</v>
      </c>
      <c r="G30" s="19"/>
      <c r="H30" s="18"/>
      <c r="I30" s="18"/>
    </row>
    <row r="31" spans="1:9" s="15" customFormat="1" x14ac:dyDescent="0.25">
      <c r="A31" s="86">
        <v>45945</v>
      </c>
      <c r="B31" s="93">
        <v>40878960090</v>
      </c>
      <c r="C31" s="98" t="s">
        <v>36</v>
      </c>
      <c r="D31" s="111">
        <v>1300</v>
      </c>
      <c r="E31" s="112"/>
      <c r="F31" s="13">
        <f t="shared" si="0"/>
        <v>204765.92999999993</v>
      </c>
      <c r="G31" s="19"/>
      <c r="H31" s="18"/>
      <c r="I31" s="18"/>
    </row>
    <row r="32" spans="1:9" s="15" customFormat="1" x14ac:dyDescent="0.25">
      <c r="A32" s="86">
        <v>45946</v>
      </c>
      <c r="B32" s="93">
        <v>40888790803</v>
      </c>
      <c r="C32" s="98" t="s">
        <v>35</v>
      </c>
      <c r="D32" s="111">
        <v>1300</v>
      </c>
      <c r="E32" s="112"/>
      <c r="F32" s="13">
        <f t="shared" si="0"/>
        <v>206065.92999999993</v>
      </c>
      <c r="G32" s="19"/>
      <c r="H32" s="18"/>
      <c r="I32" s="18"/>
    </row>
    <row r="33" spans="1:9" s="15" customFormat="1" ht="15.75" x14ac:dyDescent="0.25">
      <c r="A33" s="87">
        <v>45947</v>
      </c>
      <c r="B33" s="93">
        <v>40897372605</v>
      </c>
      <c r="C33" s="98" t="s">
        <v>36</v>
      </c>
      <c r="D33" s="111">
        <v>1700</v>
      </c>
      <c r="E33" s="112"/>
      <c r="F33" s="13">
        <f t="shared" si="0"/>
        <v>207765.92999999993</v>
      </c>
      <c r="G33" s="19"/>
      <c r="H33" s="18"/>
      <c r="I33" s="18"/>
    </row>
    <row r="34" spans="1:9" s="15" customFormat="1" ht="15.75" x14ac:dyDescent="0.25">
      <c r="A34" s="87">
        <v>45947</v>
      </c>
      <c r="B34" s="92">
        <v>40897810789</v>
      </c>
      <c r="C34" s="101" t="s">
        <v>46</v>
      </c>
      <c r="D34" s="111"/>
      <c r="E34" s="112">
        <v>15479.05</v>
      </c>
      <c r="F34" s="13">
        <f t="shared" si="0"/>
        <v>192286.87999999995</v>
      </c>
      <c r="G34" s="19"/>
      <c r="H34" s="18"/>
      <c r="I34" s="18"/>
    </row>
    <row r="35" spans="1:9" s="15" customFormat="1" ht="15.75" x14ac:dyDescent="0.25">
      <c r="A35" s="87">
        <v>45947</v>
      </c>
      <c r="B35" s="93">
        <v>40897867737</v>
      </c>
      <c r="C35" s="98" t="s">
        <v>35</v>
      </c>
      <c r="D35" s="111">
        <v>1800</v>
      </c>
      <c r="E35" s="112"/>
      <c r="F35" s="13">
        <f t="shared" si="0"/>
        <v>194086.87999999995</v>
      </c>
      <c r="G35" s="19"/>
      <c r="H35" s="18"/>
      <c r="I35" s="18"/>
    </row>
    <row r="36" spans="1:9" s="15" customFormat="1" ht="15.75" x14ac:dyDescent="0.25">
      <c r="A36" s="87">
        <v>45950</v>
      </c>
      <c r="B36" s="94">
        <v>40915168027</v>
      </c>
      <c r="C36" s="98" t="s">
        <v>36</v>
      </c>
      <c r="D36" s="111">
        <v>2970</v>
      </c>
      <c r="E36" s="112"/>
      <c r="F36" s="13">
        <f t="shared" si="0"/>
        <v>197056.87999999995</v>
      </c>
      <c r="G36" s="19"/>
      <c r="H36" s="18"/>
      <c r="I36" s="18"/>
    </row>
    <row r="37" spans="1:9" s="15" customFormat="1" ht="15.75" x14ac:dyDescent="0.25">
      <c r="A37" s="87">
        <v>45950</v>
      </c>
      <c r="B37" s="93">
        <v>40917013217</v>
      </c>
      <c r="C37" s="98" t="s">
        <v>35</v>
      </c>
      <c r="D37" s="111">
        <v>1000</v>
      </c>
      <c r="E37" s="112"/>
      <c r="F37" s="13">
        <f t="shared" si="0"/>
        <v>198056.87999999995</v>
      </c>
      <c r="G37" s="19"/>
      <c r="H37" s="18"/>
      <c r="I37" s="18"/>
    </row>
    <row r="38" spans="1:9" s="15" customFormat="1" ht="15.75" x14ac:dyDescent="0.25">
      <c r="A38" s="87">
        <v>45951</v>
      </c>
      <c r="B38" s="95">
        <v>40925693125</v>
      </c>
      <c r="C38" s="98" t="s">
        <v>36</v>
      </c>
      <c r="D38" s="111">
        <v>650</v>
      </c>
      <c r="E38" s="112"/>
      <c r="F38" s="13">
        <f t="shared" si="0"/>
        <v>198706.87999999995</v>
      </c>
      <c r="G38" s="19"/>
      <c r="H38" s="18"/>
      <c r="I38" s="18"/>
    </row>
    <row r="39" spans="1:9" s="15" customFormat="1" ht="15.75" x14ac:dyDescent="0.25">
      <c r="A39" s="87">
        <v>45954</v>
      </c>
      <c r="B39" s="96">
        <v>40947113014</v>
      </c>
      <c r="C39" s="98" t="s">
        <v>36</v>
      </c>
      <c r="D39" s="112">
        <v>1000</v>
      </c>
      <c r="E39" s="112"/>
      <c r="F39" s="13">
        <f t="shared" si="0"/>
        <v>199706.87999999995</v>
      </c>
      <c r="G39" s="19"/>
      <c r="H39" s="18"/>
      <c r="I39" s="18"/>
    </row>
    <row r="40" spans="1:9" s="15" customFormat="1" ht="15.75" x14ac:dyDescent="0.25">
      <c r="A40" s="87">
        <v>45957</v>
      </c>
      <c r="B40" s="95">
        <v>40964320993</v>
      </c>
      <c r="C40" s="98" t="s">
        <v>35</v>
      </c>
      <c r="D40" s="112">
        <v>1150</v>
      </c>
      <c r="E40" s="112"/>
      <c r="F40" s="13">
        <f t="shared" si="0"/>
        <v>200856.87999999995</v>
      </c>
      <c r="G40" s="19"/>
      <c r="H40" s="18"/>
      <c r="I40" s="18"/>
    </row>
    <row r="41" spans="1:9" s="15" customFormat="1" ht="15.75" x14ac:dyDescent="0.25">
      <c r="A41" s="87">
        <v>45957</v>
      </c>
      <c r="B41" s="95">
        <v>40967234534</v>
      </c>
      <c r="C41" s="98" t="s">
        <v>36</v>
      </c>
      <c r="D41" s="112">
        <v>1500</v>
      </c>
      <c r="E41" s="112"/>
      <c r="F41" s="13">
        <f t="shared" si="0"/>
        <v>202356.87999999995</v>
      </c>
      <c r="G41" s="19"/>
      <c r="H41" s="18"/>
      <c r="I41" s="18"/>
    </row>
    <row r="42" spans="1:9" s="15" customFormat="1" ht="15.75" x14ac:dyDescent="0.25">
      <c r="A42" s="87">
        <v>45959</v>
      </c>
      <c r="B42" s="95">
        <v>40982525482</v>
      </c>
      <c r="C42" s="98" t="s">
        <v>36</v>
      </c>
      <c r="D42" s="112">
        <v>1325</v>
      </c>
      <c r="E42" s="112"/>
      <c r="F42" s="13">
        <f t="shared" si="0"/>
        <v>203681.87999999995</v>
      </c>
      <c r="G42" s="19"/>
      <c r="H42" s="18"/>
      <c r="I42" s="18"/>
    </row>
    <row r="43" spans="1:9" s="15" customFormat="1" ht="15.75" x14ac:dyDescent="0.25">
      <c r="A43" s="87">
        <v>45959</v>
      </c>
      <c r="B43" s="95">
        <v>40983634528</v>
      </c>
      <c r="C43" s="98" t="s">
        <v>35</v>
      </c>
      <c r="D43" s="112">
        <v>1000</v>
      </c>
      <c r="E43" s="112"/>
      <c r="F43" s="13">
        <f t="shared" si="0"/>
        <v>204681.87999999995</v>
      </c>
      <c r="G43" s="19"/>
      <c r="H43" s="18"/>
      <c r="I43" s="18"/>
    </row>
    <row r="44" spans="1:9" s="15" customFormat="1" ht="15.75" x14ac:dyDescent="0.25">
      <c r="A44" s="87">
        <v>45960</v>
      </c>
      <c r="B44" s="97">
        <v>40991323898</v>
      </c>
      <c r="C44" s="98" t="s">
        <v>35</v>
      </c>
      <c r="D44" s="112">
        <v>800</v>
      </c>
      <c r="E44" s="112"/>
      <c r="F44" s="13">
        <f t="shared" si="0"/>
        <v>205481.87999999995</v>
      </c>
      <c r="G44" s="19"/>
      <c r="H44" s="18"/>
      <c r="I44" s="18"/>
    </row>
    <row r="45" spans="1:9" s="15" customFormat="1" ht="15.75" x14ac:dyDescent="0.25">
      <c r="A45" s="87">
        <v>45960</v>
      </c>
      <c r="B45" s="92">
        <v>70047611</v>
      </c>
      <c r="C45" s="101" t="s">
        <v>47</v>
      </c>
      <c r="D45" s="6"/>
      <c r="E45" s="116">
        <v>3054.75</v>
      </c>
      <c r="F45" s="13">
        <f t="shared" si="0"/>
        <v>202427.12999999995</v>
      </c>
      <c r="G45" s="19"/>
      <c r="H45" s="18"/>
      <c r="I45" s="18"/>
    </row>
    <row r="46" spans="1:9" s="15" customFormat="1" ht="27" customHeight="1" x14ac:dyDescent="0.25">
      <c r="A46" s="88"/>
      <c r="B46" s="45"/>
      <c r="C46" s="103" t="s">
        <v>49</v>
      </c>
      <c r="D46" s="6"/>
      <c r="E46" s="117">
        <v>506.68</v>
      </c>
      <c r="F46" s="13">
        <f t="shared" si="0"/>
        <v>201920.44999999995</v>
      </c>
      <c r="G46" s="19"/>
      <c r="H46" s="18"/>
      <c r="I46" s="18"/>
    </row>
    <row r="47" spans="1:9" s="15" customFormat="1" x14ac:dyDescent="0.25">
      <c r="A47" s="43"/>
      <c r="B47" s="44"/>
      <c r="C47" s="46"/>
      <c r="D47" s="6"/>
      <c r="E47" s="47"/>
      <c r="F47" s="13"/>
      <c r="G47" s="19"/>
      <c r="H47" s="18"/>
      <c r="I47" s="18"/>
    </row>
    <row r="48" spans="1:9" x14ac:dyDescent="0.25">
      <c r="A48" s="9"/>
      <c r="B48" s="26"/>
      <c r="C48" s="41"/>
      <c r="D48" s="6"/>
      <c r="E48" s="40"/>
      <c r="F48" s="13"/>
      <c r="G48" s="28"/>
      <c r="H48" s="7"/>
      <c r="I48"/>
    </row>
    <row r="49" spans="1:10" ht="15" customHeight="1" x14ac:dyDescent="0.25">
      <c r="A49" s="34"/>
      <c r="B49" s="35"/>
      <c r="C49" s="36"/>
      <c r="D49" s="37"/>
      <c r="E49" s="38"/>
      <c r="F49" s="39"/>
      <c r="G49" s="28"/>
      <c r="H49" s="7"/>
      <c r="I49"/>
    </row>
    <row r="50" spans="1:10" ht="15" customHeight="1" x14ac:dyDescent="0.25">
      <c r="F50" s="39"/>
      <c r="G50" s="28"/>
      <c r="H50" s="31"/>
      <c r="I50" s="32"/>
    </row>
    <row r="51" spans="1:10" ht="15" customHeight="1" x14ac:dyDescent="0.25">
      <c r="G51" s="28"/>
      <c r="H51" s="7"/>
      <c r="I51"/>
    </row>
    <row r="52" spans="1:10" ht="15" customHeight="1" x14ac:dyDescent="0.25">
      <c r="A52" t="s">
        <v>6</v>
      </c>
      <c r="D52" t="s">
        <v>7</v>
      </c>
      <c r="G52" s="29"/>
      <c r="H52" s="32"/>
      <c r="I52"/>
    </row>
    <row r="53" spans="1:10" x14ac:dyDescent="0.25">
      <c r="A53" t="s">
        <v>30</v>
      </c>
      <c r="D53" t="s">
        <v>31</v>
      </c>
      <c r="G53" s="28"/>
      <c r="H53" s="32"/>
      <c r="I53" s="31"/>
      <c r="J53" s="32"/>
    </row>
    <row r="54" spans="1:10" ht="15" customHeight="1" x14ac:dyDescent="0.25">
      <c r="G54" s="28"/>
      <c r="I54" s="30"/>
      <c r="J54" s="32"/>
    </row>
    <row r="55" spans="1:10" x14ac:dyDescent="0.25">
      <c r="G55" s="28"/>
      <c r="H55" s="21"/>
      <c r="J55" s="17"/>
    </row>
    <row r="56" spans="1:10" ht="15" customHeight="1" x14ac:dyDescent="0.25">
      <c r="C56" t="s">
        <v>32</v>
      </c>
      <c r="G56" s="28"/>
    </row>
    <row r="57" spans="1:10" x14ac:dyDescent="0.25">
      <c r="C57" t="s">
        <v>33</v>
      </c>
      <c r="G57" s="19"/>
    </row>
    <row r="58" spans="1:10" ht="15" customHeight="1" x14ac:dyDescent="0.25">
      <c r="D58" s="7"/>
      <c r="G58" s="19"/>
      <c r="H58" s="18">
        <v>64220843.229999997</v>
      </c>
    </row>
    <row r="59" spans="1:10" ht="15" customHeight="1" x14ac:dyDescent="0.25">
      <c r="D59" s="32"/>
      <c r="G59" s="19"/>
      <c r="J59" s="15"/>
    </row>
    <row r="60" spans="1:10" x14ac:dyDescent="0.25">
      <c r="G60" s="19"/>
      <c r="J60" s="14"/>
    </row>
    <row r="61" spans="1:10" ht="15" customHeight="1" x14ac:dyDescent="0.25">
      <c r="D61" s="32"/>
      <c r="G61" s="19"/>
    </row>
    <row r="62" spans="1:10" x14ac:dyDescent="0.25">
      <c r="D62" s="32"/>
      <c r="G62" s="19"/>
      <c r="I62" s="18">
        <v>64.13</v>
      </c>
    </row>
    <row r="63" spans="1:10" ht="15" customHeight="1" x14ac:dyDescent="0.25">
      <c r="D63" s="32"/>
      <c r="G63" s="19"/>
      <c r="H63" s="22"/>
      <c r="I63" s="18">
        <v>35.630000000000003</v>
      </c>
    </row>
    <row r="64" spans="1:10" x14ac:dyDescent="0.25">
      <c r="D64" s="32"/>
      <c r="G64" s="19"/>
      <c r="I64" s="18">
        <v>9.41</v>
      </c>
    </row>
    <row r="65" spans="4:9" x14ac:dyDescent="0.25">
      <c r="D65" s="32"/>
      <c r="E65" s="33"/>
      <c r="G65" s="19"/>
      <c r="I65" s="18">
        <v>14.25</v>
      </c>
    </row>
    <row r="66" spans="4:9" ht="15" customHeight="1" x14ac:dyDescent="0.25">
      <c r="D66" s="32"/>
      <c r="E66" s="7"/>
      <c r="G66" s="19"/>
      <c r="I66" s="18">
        <v>14.25</v>
      </c>
    </row>
    <row r="67" spans="4:9" ht="15" customHeight="1" x14ac:dyDescent="0.25">
      <c r="D67" s="32"/>
      <c r="G67" s="19"/>
      <c r="I67" s="18">
        <v>17.100000000000001</v>
      </c>
    </row>
    <row r="68" spans="4:9" ht="15" customHeight="1" x14ac:dyDescent="0.25">
      <c r="D68" s="32"/>
      <c r="G68" s="19"/>
      <c r="I68" s="18">
        <v>21.38</v>
      </c>
    </row>
    <row r="69" spans="4:9" x14ac:dyDescent="0.25">
      <c r="D69" s="32"/>
      <c r="G69" s="19"/>
      <c r="I69" s="18">
        <v>17.100000000000001</v>
      </c>
    </row>
    <row r="70" spans="4:9" x14ac:dyDescent="0.25">
      <c r="D70" s="32"/>
      <c r="F70" s="14"/>
      <c r="G70" s="19"/>
      <c r="I70" s="18">
        <v>21.38</v>
      </c>
    </row>
    <row r="71" spans="4:9" ht="15" customHeight="1" x14ac:dyDescent="0.25">
      <c r="D71" s="32"/>
      <c r="F71" s="14"/>
      <c r="G71" s="19"/>
      <c r="I71" s="18">
        <v>17.100000000000001</v>
      </c>
    </row>
    <row r="72" spans="4:9" ht="15" customHeight="1" x14ac:dyDescent="0.25">
      <c r="D72" s="32"/>
      <c r="G72" s="19"/>
      <c r="I72" s="18">
        <v>14.25</v>
      </c>
    </row>
    <row r="73" spans="4:9" ht="15" customHeight="1" x14ac:dyDescent="0.25">
      <c r="D73" s="32"/>
      <c r="G73" s="19"/>
      <c r="I73" s="18">
        <v>14.25</v>
      </c>
    </row>
    <row r="74" spans="4:9" ht="15" customHeight="1" x14ac:dyDescent="0.25">
      <c r="D74" s="32"/>
      <c r="G74" s="19"/>
      <c r="I74" s="18">
        <v>14.25</v>
      </c>
    </row>
    <row r="75" spans="4:9" ht="15" customHeight="1" x14ac:dyDescent="0.25">
      <c r="D75" s="32"/>
      <c r="G75" s="19"/>
      <c r="I75" s="18">
        <v>319.54000000000002</v>
      </c>
    </row>
    <row r="76" spans="4:9" ht="15" customHeight="1" x14ac:dyDescent="0.25">
      <c r="D76" s="32"/>
      <c r="G76" s="19"/>
      <c r="I76" s="18">
        <v>275.27</v>
      </c>
    </row>
    <row r="77" spans="4:9" ht="15" customHeight="1" x14ac:dyDescent="0.25">
      <c r="D77" s="32"/>
      <c r="G77" s="19"/>
      <c r="I77" s="18">
        <v>80</v>
      </c>
    </row>
    <row r="78" spans="4:9" ht="15" customHeight="1" x14ac:dyDescent="0.25">
      <c r="D78" s="32"/>
      <c r="G78" s="19"/>
      <c r="I78" s="18">
        <v>175</v>
      </c>
    </row>
    <row r="79" spans="4:9" ht="15" customHeight="1" x14ac:dyDescent="0.25">
      <c r="D79" s="32"/>
      <c r="G79" s="19"/>
      <c r="I79" s="18">
        <f>SUM(I54:I78)</f>
        <v>1124.29</v>
      </c>
    </row>
    <row r="80" spans="4:9" ht="15" customHeight="1" x14ac:dyDescent="0.25">
      <c r="D80" s="32"/>
      <c r="G80" s="19"/>
      <c r="I80" s="23">
        <f>+I79-G96</f>
        <v>310.14999999999998</v>
      </c>
    </row>
    <row r="81" spans="4:9" ht="13.5" customHeight="1" x14ac:dyDescent="0.25">
      <c r="D81" s="32"/>
      <c r="G81" s="19"/>
      <c r="H81" s="19"/>
    </row>
    <row r="82" spans="4:9" ht="13.5" customHeight="1" x14ac:dyDescent="0.25">
      <c r="D82" s="32"/>
      <c r="G82" s="19"/>
      <c r="H82" s="24"/>
    </row>
    <row r="83" spans="4:9" x14ac:dyDescent="0.25">
      <c r="D83" s="32"/>
      <c r="G83" s="21"/>
      <c r="H83" s="25"/>
    </row>
    <row r="84" spans="4:9" x14ac:dyDescent="0.25">
      <c r="D84" s="32"/>
      <c r="G84" s="21"/>
      <c r="H84" s="25"/>
      <c r="I84" s="20"/>
    </row>
    <row r="85" spans="4:9" x14ac:dyDescent="0.25">
      <c r="D85" s="32"/>
      <c r="G85" s="21"/>
      <c r="H85" s="25"/>
      <c r="I85" s="20"/>
    </row>
    <row r="86" spans="4:9" x14ac:dyDescent="0.25">
      <c r="D86" s="32"/>
      <c r="G86" s="19"/>
      <c r="H86" s="25"/>
    </row>
    <row r="87" spans="4:9" x14ac:dyDescent="0.25">
      <c r="D87" s="32"/>
      <c r="G87" s="19">
        <v>458.35</v>
      </c>
      <c r="H87" s="25"/>
    </row>
    <row r="88" spans="4:9" x14ac:dyDescent="0.25">
      <c r="D88" s="32"/>
      <c r="G88" s="21">
        <v>4.8</v>
      </c>
      <c r="H88" s="25"/>
    </row>
    <row r="89" spans="4:9" x14ac:dyDescent="0.25">
      <c r="D89" s="32"/>
      <c r="F89" s="42"/>
      <c r="G89" s="21">
        <v>107.46</v>
      </c>
      <c r="H89" s="25"/>
    </row>
    <row r="90" spans="4:9" x14ac:dyDescent="0.25">
      <c r="D90" s="32"/>
      <c r="G90" s="21">
        <v>1.61</v>
      </c>
      <c r="H90" s="25"/>
    </row>
    <row r="91" spans="4:9" x14ac:dyDescent="0.25">
      <c r="D91" s="32"/>
      <c r="G91" s="21">
        <v>13.84</v>
      </c>
      <c r="H91" s="25"/>
    </row>
    <row r="92" spans="4:9" x14ac:dyDescent="0.25">
      <c r="D92" s="32"/>
      <c r="G92" s="21">
        <v>66.650000000000006</v>
      </c>
      <c r="H92" s="25"/>
    </row>
    <row r="93" spans="4:9" x14ac:dyDescent="0.25">
      <c r="D93" s="32"/>
      <c r="G93" s="21">
        <v>1.43</v>
      </c>
      <c r="H93" s="25"/>
    </row>
    <row r="94" spans="4:9" x14ac:dyDescent="0.25">
      <c r="D94" s="32"/>
      <c r="G94" s="21">
        <v>80</v>
      </c>
      <c r="H94" s="25"/>
    </row>
    <row r="95" spans="4:9" x14ac:dyDescent="0.25">
      <c r="D95" s="32"/>
      <c r="G95" s="21">
        <v>80</v>
      </c>
      <c r="H95" s="25"/>
    </row>
    <row r="96" spans="4:9" x14ac:dyDescent="0.25">
      <c r="D96" s="32"/>
      <c r="G96" s="21">
        <f>SUM(G56:G95)</f>
        <v>814.14</v>
      </c>
      <c r="H96" s="25"/>
    </row>
    <row r="97" spans="4:8" x14ac:dyDescent="0.25">
      <c r="D97" s="32"/>
      <c r="G97" s="21"/>
      <c r="H97" s="25"/>
    </row>
    <row r="98" spans="4:8" x14ac:dyDescent="0.25">
      <c r="D98" s="32"/>
      <c r="G98" s="21"/>
      <c r="H98" s="25"/>
    </row>
    <row r="99" spans="4:8" x14ac:dyDescent="0.25">
      <c r="D99" s="32"/>
      <c r="G99" s="21"/>
      <c r="H99" s="25"/>
    </row>
    <row r="100" spans="4:8" x14ac:dyDescent="0.25">
      <c r="D100" s="32"/>
      <c r="G100" s="19"/>
      <c r="H100" s="20"/>
    </row>
    <row r="101" spans="4:8" x14ac:dyDescent="0.25">
      <c r="D101" s="32"/>
      <c r="G101" s="19"/>
      <c r="H101" s="20"/>
    </row>
    <row r="102" spans="4:8" x14ac:dyDescent="0.25">
      <c r="D102" s="32"/>
      <c r="G102" s="21"/>
      <c r="H102" s="25"/>
    </row>
    <row r="103" spans="4:8" x14ac:dyDescent="0.25">
      <c r="D103" s="32"/>
      <c r="G103" s="21"/>
      <c r="H103" s="25"/>
    </row>
    <row r="104" spans="4:8" x14ac:dyDescent="0.25">
      <c r="D104" s="32"/>
      <c r="G104" s="21"/>
      <c r="H104" s="25"/>
    </row>
    <row r="105" spans="4:8" x14ac:dyDescent="0.25">
      <c r="D105" s="32"/>
      <c r="G105" s="21"/>
      <c r="H105" s="25"/>
    </row>
    <row r="106" spans="4:8" x14ac:dyDescent="0.25">
      <c r="D106" s="32"/>
      <c r="G106" s="21"/>
      <c r="H106" s="25"/>
    </row>
    <row r="107" spans="4:8" x14ac:dyDescent="0.25">
      <c r="D107" s="32"/>
      <c r="G107" s="21"/>
      <c r="H107" s="25"/>
    </row>
    <row r="108" spans="4:8" x14ac:dyDescent="0.25">
      <c r="D108" s="32"/>
      <c r="G108" s="21"/>
      <c r="H108" s="25"/>
    </row>
    <row r="109" spans="4:8" x14ac:dyDescent="0.25">
      <c r="D109" s="32"/>
      <c r="G109" s="21"/>
      <c r="H109" s="25"/>
    </row>
    <row r="110" spans="4:8" x14ac:dyDescent="0.25">
      <c r="D110" s="32"/>
      <c r="G110" s="21"/>
      <c r="H110" s="25"/>
    </row>
    <row r="111" spans="4:8" x14ac:dyDescent="0.25">
      <c r="D111" s="32"/>
      <c r="G111" s="21"/>
      <c r="H111" s="25"/>
    </row>
    <row r="112" spans="4:8" x14ac:dyDescent="0.25">
      <c r="D112" s="32"/>
      <c r="G112" s="21"/>
      <c r="H112" s="25"/>
    </row>
    <row r="113" spans="4:8" x14ac:dyDescent="0.25">
      <c r="D113" s="32"/>
      <c r="G113" s="21"/>
      <c r="H113" s="25"/>
    </row>
    <row r="114" spans="4:8" x14ac:dyDescent="0.25">
      <c r="D114" s="32"/>
      <c r="G114" s="21"/>
      <c r="H114" s="25"/>
    </row>
    <row r="115" spans="4:8" x14ac:dyDescent="0.25">
      <c r="D115" s="32"/>
      <c r="G115" s="21"/>
      <c r="H115" s="25"/>
    </row>
    <row r="116" spans="4:8" x14ac:dyDescent="0.25">
      <c r="D116" s="32"/>
      <c r="G116" s="21"/>
      <c r="H116" s="25"/>
    </row>
    <row r="117" spans="4:8" x14ac:dyDescent="0.25">
      <c r="D117" s="32"/>
      <c r="G117" s="21"/>
      <c r="H117" s="19"/>
    </row>
    <row r="118" spans="4:8" x14ac:dyDescent="0.25">
      <c r="D118" s="32"/>
      <c r="G118" s="21"/>
    </row>
    <row r="119" spans="4:8" x14ac:dyDescent="0.25">
      <c r="D119" s="32"/>
      <c r="G119" s="21"/>
    </row>
    <row r="120" spans="4:8" x14ac:dyDescent="0.25">
      <c r="D120" s="32"/>
      <c r="G120" s="21"/>
    </row>
    <row r="121" spans="4:8" x14ac:dyDescent="0.25">
      <c r="D121" s="32"/>
      <c r="G121" s="21"/>
    </row>
    <row r="122" spans="4:8" x14ac:dyDescent="0.25">
      <c r="D122" s="32"/>
      <c r="G122" s="21"/>
    </row>
    <row r="123" spans="4:8" x14ac:dyDescent="0.25">
      <c r="D123" s="32"/>
      <c r="G123" s="21"/>
    </row>
    <row r="124" spans="4:8" x14ac:dyDescent="0.25">
      <c r="D124" s="32"/>
      <c r="G124" s="21"/>
    </row>
    <row r="125" spans="4:8" x14ac:dyDescent="0.25">
      <c r="D125" s="32"/>
      <c r="G125" s="21"/>
    </row>
    <row r="126" spans="4:8" x14ac:dyDescent="0.25">
      <c r="D126" s="32"/>
      <c r="G126" s="21"/>
    </row>
    <row r="127" spans="4:8" x14ac:dyDescent="0.25">
      <c r="D127" s="32"/>
      <c r="G127" s="19"/>
    </row>
    <row r="128" spans="4:8" x14ac:dyDescent="0.25">
      <c r="D128" s="32"/>
    </row>
    <row r="129" spans="4:4" x14ac:dyDescent="0.25">
      <c r="D129" s="32"/>
    </row>
    <row r="130" spans="4:4" x14ac:dyDescent="0.25">
      <c r="D130" s="32"/>
    </row>
    <row r="131" spans="4:4" x14ac:dyDescent="0.25">
      <c r="D131" s="32"/>
    </row>
    <row r="132" spans="4:4" x14ac:dyDescent="0.25">
      <c r="D132" s="32"/>
    </row>
    <row r="133" spans="4:4" x14ac:dyDescent="0.25">
      <c r="D133" s="32"/>
    </row>
    <row r="134" spans="4:4" x14ac:dyDescent="0.25">
      <c r="D134" s="32"/>
    </row>
    <row r="135" spans="4:4" x14ac:dyDescent="0.25">
      <c r="D135" s="7"/>
    </row>
  </sheetData>
  <mergeCells count="6">
    <mergeCell ref="A7:E7"/>
    <mergeCell ref="A1:F1"/>
    <mergeCell ref="A2:F2"/>
    <mergeCell ref="A3:F3"/>
    <mergeCell ref="A4:F4"/>
    <mergeCell ref="A5:F5"/>
  </mergeCells>
  <conditionalFormatting sqref="I108:I110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80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selection activeCell="K13" sqref="K13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8.140625" customWidth="1"/>
    <col min="4" max="4" width="11.140625" customWidth="1"/>
    <col min="5" max="5" width="12" customWidth="1"/>
    <col min="6" max="6" width="11.140625" customWidth="1"/>
    <col min="257" max="257" width="16.5703125" bestFit="1" customWidth="1"/>
    <col min="258" max="258" width="16" customWidth="1"/>
    <col min="259" max="259" width="44.140625" customWidth="1"/>
    <col min="260" max="260" width="9" customWidth="1"/>
    <col min="261" max="261" width="8.42578125" customWidth="1"/>
    <col min="262" max="262" width="9.28515625" customWidth="1"/>
    <col min="513" max="513" width="16.5703125" bestFit="1" customWidth="1"/>
    <col min="514" max="514" width="16" customWidth="1"/>
    <col min="515" max="515" width="44.140625" customWidth="1"/>
    <col min="516" max="516" width="9" customWidth="1"/>
    <col min="517" max="517" width="8.42578125" customWidth="1"/>
    <col min="518" max="518" width="9.28515625" customWidth="1"/>
    <col min="769" max="769" width="16.5703125" bestFit="1" customWidth="1"/>
    <col min="770" max="770" width="16" customWidth="1"/>
    <col min="771" max="771" width="44.140625" customWidth="1"/>
    <col min="772" max="772" width="9" customWidth="1"/>
    <col min="773" max="773" width="8.42578125" customWidth="1"/>
    <col min="774" max="774" width="9.28515625" customWidth="1"/>
    <col min="1025" max="1025" width="16.5703125" bestFit="1" customWidth="1"/>
    <col min="1026" max="1026" width="16" customWidth="1"/>
    <col min="1027" max="1027" width="44.140625" customWidth="1"/>
    <col min="1028" max="1028" width="9" customWidth="1"/>
    <col min="1029" max="1029" width="8.42578125" customWidth="1"/>
    <col min="1030" max="1030" width="9.28515625" customWidth="1"/>
    <col min="1281" max="1281" width="16.5703125" bestFit="1" customWidth="1"/>
    <col min="1282" max="1282" width="16" customWidth="1"/>
    <col min="1283" max="1283" width="44.140625" customWidth="1"/>
    <col min="1284" max="1284" width="9" customWidth="1"/>
    <col min="1285" max="1285" width="8.42578125" customWidth="1"/>
    <col min="1286" max="1286" width="9.28515625" customWidth="1"/>
    <col min="1537" max="1537" width="16.5703125" bestFit="1" customWidth="1"/>
    <col min="1538" max="1538" width="16" customWidth="1"/>
    <col min="1539" max="1539" width="44.140625" customWidth="1"/>
    <col min="1540" max="1540" width="9" customWidth="1"/>
    <col min="1541" max="1541" width="8.42578125" customWidth="1"/>
    <col min="1542" max="1542" width="9.28515625" customWidth="1"/>
    <col min="1793" max="1793" width="16.5703125" bestFit="1" customWidth="1"/>
    <col min="1794" max="1794" width="16" customWidth="1"/>
    <col min="1795" max="1795" width="44.140625" customWidth="1"/>
    <col min="1796" max="1796" width="9" customWidth="1"/>
    <col min="1797" max="1797" width="8.42578125" customWidth="1"/>
    <col min="1798" max="1798" width="9.28515625" customWidth="1"/>
    <col min="2049" max="2049" width="16.5703125" bestFit="1" customWidth="1"/>
    <col min="2050" max="2050" width="16" customWidth="1"/>
    <col min="2051" max="2051" width="44.140625" customWidth="1"/>
    <col min="2052" max="2052" width="9" customWidth="1"/>
    <col min="2053" max="2053" width="8.42578125" customWidth="1"/>
    <col min="2054" max="2054" width="9.28515625" customWidth="1"/>
    <col min="2305" max="2305" width="16.5703125" bestFit="1" customWidth="1"/>
    <col min="2306" max="2306" width="16" customWidth="1"/>
    <col min="2307" max="2307" width="44.140625" customWidth="1"/>
    <col min="2308" max="2308" width="9" customWidth="1"/>
    <col min="2309" max="2309" width="8.42578125" customWidth="1"/>
    <col min="2310" max="2310" width="9.28515625" customWidth="1"/>
    <col min="2561" max="2561" width="16.5703125" bestFit="1" customWidth="1"/>
    <col min="2562" max="2562" width="16" customWidth="1"/>
    <col min="2563" max="2563" width="44.140625" customWidth="1"/>
    <col min="2564" max="2564" width="9" customWidth="1"/>
    <col min="2565" max="2565" width="8.42578125" customWidth="1"/>
    <col min="2566" max="2566" width="9.28515625" customWidth="1"/>
    <col min="2817" max="2817" width="16.5703125" bestFit="1" customWidth="1"/>
    <col min="2818" max="2818" width="16" customWidth="1"/>
    <col min="2819" max="2819" width="44.140625" customWidth="1"/>
    <col min="2820" max="2820" width="9" customWidth="1"/>
    <col min="2821" max="2821" width="8.42578125" customWidth="1"/>
    <col min="2822" max="2822" width="9.28515625" customWidth="1"/>
    <col min="3073" max="3073" width="16.5703125" bestFit="1" customWidth="1"/>
    <col min="3074" max="3074" width="16" customWidth="1"/>
    <col min="3075" max="3075" width="44.140625" customWidth="1"/>
    <col min="3076" max="3076" width="9" customWidth="1"/>
    <col min="3077" max="3077" width="8.42578125" customWidth="1"/>
    <col min="3078" max="3078" width="9.28515625" customWidth="1"/>
    <col min="3329" max="3329" width="16.5703125" bestFit="1" customWidth="1"/>
    <col min="3330" max="3330" width="16" customWidth="1"/>
    <col min="3331" max="3331" width="44.140625" customWidth="1"/>
    <col min="3332" max="3332" width="9" customWidth="1"/>
    <col min="3333" max="3333" width="8.42578125" customWidth="1"/>
    <col min="3334" max="3334" width="9.28515625" customWidth="1"/>
    <col min="3585" max="3585" width="16.5703125" bestFit="1" customWidth="1"/>
    <col min="3586" max="3586" width="16" customWidth="1"/>
    <col min="3587" max="3587" width="44.140625" customWidth="1"/>
    <col min="3588" max="3588" width="9" customWidth="1"/>
    <col min="3589" max="3589" width="8.42578125" customWidth="1"/>
    <col min="3590" max="3590" width="9.28515625" customWidth="1"/>
    <col min="3841" max="3841" width="16.5703125" bestFit="1" customWidth="1"/>
    <col min="3842" max="3842" width="16" customWidth="1"/>
    <col min="3843" max="3843" width="44.140625" customWidth="1"/>
    <col min="3844" max="3844" width="9" customWidth="1"/>
    <col min="3845" max="3845" width="8.42578125" customWidth="1"/>
    <col min="3846" max="3846" width="9.28515625" customWidth="1"/>
    <col min="4097" max="4097" width="16.5703125" bestFit="1" customWidth="1"/>
    <col min="4098" max="4098" width="16" customWidth="1"/>
    <col min="4099" max="4099" width="44.140625" customWidth="1"/>
    <col min="4100" max="4100" width="9" customWidth="1"/>
    <col min="4101" max="4101" width="8.42578125" customWidth="1"/>
    <col min="4102" max="4102" width="9.28515625" customWidth="1"/>
    <col min="4353" max="4353" width="16.5703125" bestFit="1" customWidth="1"/>
    <col min="4354" max="4354" width="16" customWidth="1"/>
    <col min="4355" max="4355" width="44.140625" customWidth="1"/>
    <col min="4356" max="4356" width="9" customWidth="1"/>
    <col min="4357" max="4357" width="8.42578125" customWidth="1"/>
    <col min="4358" max="4358" width="9.28515625" customWidth="1"/>
    <col min="4609" max="4609" width="16.5703125" bestFit="1" customWidth="1"/>
    <col min="4610" max="4610" width="16" customWidth="1"/>
    <col min="4611" max="4611" width="44.140625" customWidth="1"/>
    <col min="4612" max="4612" width="9" customWidth="1"/>
    <col min="4613" max="4613" width="8.42578125" customWidth="1"/>
    <col min="4614" max="4614" width="9.28515625" customWidth="1"/>
    <col min="4865" max="4865" width="16.5703125" bestFit="1" customWidth="1"/>
    <col min="4866" max="4866" width="16" customWidth="1"/>
    <col min="4867" max="4867" width="44.140625" customWidth="1"/>
    <col min="4868" max="4868" width="9" customWidth="1"/>
    <col min="4869" max="4869" width="8.42578125" customWidth="1"/>
    <col min="4870" max="4870" width="9.28515625" customWidth="1"/>
    <col min="5121" max="5121" width="16.5703125" bestFit="1" customWidth="1"/>
    <col min="5122" max="5122" width="16" customWidth="1"/>
    <col min="5123" max="5123" width="44.140625" customWidth="1"/>
    <col min="5124" max="5124" width="9" customWidth="1"/>
    <col min="5125" max="5125" width="8.42578125" customWidth="1"/>
    <col min="5126" max="5126" width="9.28515625" customWidth="1"/>
    <col min="5377" max="5377" width="16.5703125" bestFit="1" customWidth="1"/>
    <col min="5378" max="5378" width="16" customWidth="1"/>
    <col min="5379" max="5379" width="44.140625" customWidth="1"/>
    <col min="5380" max="5380" width="9" customWidth="1"/>
    <col min="5381" max="5381" width="8.42578125" customWidth="1"/>
    <col min="5382" max="5382" width="9.28515625" customWidth="1"/>
    <col min="5633" max="5633" width="16.5703125" bestFit="1" customWidth="1"/>
    <col min="5634" max="5634" width="16" customWidth="1"/>
    <col min="5635" max="5635" width="44.140625" customWidth="1"/>
    <col min="5636" max="5636" width="9" customWidth="1"/>
    <col min="5637" max="5637" width="8.42578125" customWidth="1"/>
    <col min="5638" max="5638" width="9.28515625" customWidth="1"/>
    <col min="5889" max="5889" width="16.5703125" bestFit="1" customWidth="1"/>
    <col min="5890" max="5890" width="16" customWidth="1"/>
    <col min="5891" max="5891" width="44.140625" customWidth="1"/>
    <col min="5892" max="5892" width="9" customWidth="1"/>
    <col min="5893" max="5893" width="8.42578125" customWidth="1"/>
    <col min="5894" max="5894" width="9.28515625" customWidth="1"/>
    <col min="6145" max="6145" width="16.5703125" bestFit="1" customWidth="1"/>
    <col min="6146" max="6146" width="16" customWidth="1"/>
    <col min="6147" max="6147" width="44.140625" customWidth="1"/>
    <col min="6148" max="6148" width="9" customWidth="1"/>
    <col min="6149" max="6149" width="8.42578125" customWidth="1"/>
    <col min="6150" max="6150" width="9.28515625" customWidth="1"/>
    <col min="6401" max="6401" width="16.5703125" bestFit="1" customWidth="1"/>
    <col min="6402" max="6402" width="16" customWidth="1"/>
    <col min="6403" max="6403" width="44.140625" customWidth="1"/>
    <col min="6404" max="6404" width="9" customWidth="1"/>
    <col min="6405" max="6405" width="8.42578125" customWidth="1"/>
    <col min="6406" max="6406" width="9.28515625" customWidth="1"/>
    <col min="6657" max="6657" width="16.5703125" bestFit="1" customWidth="1"/>
    <col min="6658" max="6658" width="16" customWidth="1"/>
    <col min="6659" max="6659" width="44.140625" customWidth="1"/>
    <col min="6660" max="6660" width="9" customWidth="1"/>
    <col min="6661" max="6661" width="8.42578125" customWidth="1"/>
    <col min="6662" max="6662" width="9.28515625" customWidth="1"/>
    <col min="6913" max="6913" width="16.5703125" bestFit="1" customWidth="1"/>
    <col min="6914" max="6914" width="16" customWidth="1"/>
    <col min="6915" max="6915" width="44.140625" customWidth="1"/>
    <col min="6916" max="6916" width="9" customWidth="1"/>
    <col min="6917" max="6917" width="8.42578125" customWidth="1"/>
    <col min="6918" max="6918" width="9.28515625" customWidth="1"/>
    <col min="7169" max="7169" width="16.5703125" bestFit="1" customWidth="1"/>
    <col min="7170" max="7170" width="16" customWidth="1"/>
    <col min="7171" max="7171" width="44.140625" customWidth="1"/>
    <col min="7172" max="7172" width="9" customWidth="1"/>
    <col min="7173" max="7173" width="8.42578125" customWidth="1"/>
    <col min="7174" max="7174" width="9.28515625" customWidth="1"/>
    <col min="7425" max="7425" width="16.5703125" bestFit="1" customWidth="1"/>
    <col min="7426" max="7426" width="16" customWidth="1"/>
    <col min="7427" max="7427" width="44.140625" customWidth="1"/>
    <col min="7428" max="7428" width="9" customWidth="1"/>
    <col min="7429" max="7429" width="8.42578125" customWidth="1"/>
    <col min="7430" max="7430" width="9.28515625" customWidth="1"/>
    <col min="7681" max="7681" width="16.5703125" bestFit="1" customWidth="1"/>
    <col min="7682" max="7682" width="16" customWidth="1"/>
    <col min="7683" max="7683" width="44.140625" customWidth="1"/>
    <col min="7684" max="7684" width="9" customWidth="1"/>
    <col min="7685" max="7685" width="8.42578125" customWidth="1"/>
    <col min="7686" max="7686" width="9.28515625" customWidth="1"/>
    <col min="7937" max="7937" width="16.5703125" bestFit="1" customWidth="1"/>
    <col min="7938" max="7938" width="16" customWidth="1"/>
    <col min="7939" max="7939" width="44.140625" customWidth="1"/>
    <col min="7940" max="7940" width="9" customWidth="1"/>
    <col min="7941" max="7941" width="8.42578125" customWidth="1"/>
    <col min="7942" max="7942" width="9.28515625" customWidth="1"/>
    <col min="8193" max="8193" width="16.5703125" bestFit="1" customWidth="1"/>
    <col min="8194" max="8194" width="16" customWidth="1"/>
    <col min="8195" max="8195" width="44.140625" customWidth="1"/>
    <col min="8196" max="8196" width="9" customWidth="1"/>
    <col min="8197" max="8197" width="8.42578125" customWidth="1"/>
    <col min="8198" max="8198" width="9.28515625" customWidth="1"/>
    <col min="8449" max="8449" width="16.5703125" bestFit="1" customWidth="1"/>
    <col min="8450" max="8450" width="16" customWidth="1"/>
    <col min="8451" max="8451" width="44.140625" customWidth="1"/>
    <col min="8452" max="8452" width="9" customWidth="1"/>
    <col min="8453" max="8453" width="8.42578125" customWidth="1"/>
    <col min="8454" max="8454" width="9.28515625" customWidth="1"/>
    <col min="8705" max="8705" width="16.5703125" bestFit="1" customWidth="1"/>
    <col min="8706" max="8706" width="16" customWidth="1"/>
    <col min="8707" max="8707" width="44.140625" customWidth="1"/>
    <col min="8708" max="8708" width="9" customWidth="1"/>
    <col min="8709" max="8709" width="8.42578125" customWidth="1"/>
    <col min="8710" max="8710" width="9.28515625" customWidth="1"/>
    <col min="8961" max="8961" width="16.5703125" bestFit="1" customWidth="1"/>
    <col min="8962" max="8962" width="16" customWidth="1"/>
    <col min="8963" max="8963" width="44.140625" customWidth="1"/>
    <col min="8964" max="8964" width="9" customWidth="1"/>
    <col min="8965" max="8965" width="8.42578125" customWidth="1"/>
    <col min="8966" max="8966" width="9.28515625" customWidth="1"/>
    <col min="9217" max="9217" width="16.5703125" bestFit="1" customWidth="1"/>
    <col min="9218" max="9218" width="16" customWidth="1"/>
    <col min="9219" max="9219" width="44.140625" customWidth="1"/>
    <col min="9220" max="9220" width="9" customWidth="1"/>
    <col min="9221" max="9221" width="8.42578125" customWidth="1"/>
    <col min="9222" max="9222" width="9.28515625" customWidth="1"/>
    <col min="9473" max="9473" width="16.5703125" bestFit="1" customWidth="1"/>
    <col min="9474" max="9474" width="16" customWidth="1"/>
    <col min="9475" max="9475" width="44.140625" customWidth="1"/>
    <col min="9476" max="9476" width="9" customWidth="1"/>
    <col min="9477" max="9477" width="8.42578125" customWidth="1"/>
    <col min="9478" max="9478" width="9.28515625" customWidth="1"/>
    <col min="9729" max="9729" width="16.5703125" bestFit="1" customWidth="1"/>
    <col min="9730" max="9730" width="16" customWidth="1"/>
    <col min="9731" max="9731" width="44.140625" customWidth="1"/>
    <col min="9732" max="9732" width="9" customWidth="1"/>
    <col min="9733" max="9733" width="8.42578125" customWidth="1"/>
    <col min="9734" max="9734" width="9.28515625" customWidth="1"/>
    <col min="9985" max="9985" width="16.5703125" bestFit="1" customWidth="1"/>
    <col min="9986" max="9986" width="16" customWidth="1"/>
    <col min="9987" max="9987" width="44.140625" customWidth="1"/>
    <col min="9988" max="9988" width="9" customWidth="1"/>
    <col min="9989" max="9989" width="8.42578125" customWidth="1"/>
    <col min="9990" max="9990" width="9.28515625" customWidth="1"/>
    <col min="10241" max="10241" width="16.5703125" bestFit="1" customWidth="1"/>
    <col min="10242" max="10242" width="16" customWidth="1"/>
    <col min="10243" max="10243" width="44.140625" customWidth="1"/>
    <col min="10244" max="10244" width="9" customWidth="1"/>
    <col min="10245" max="10245" width="8.42578125" customWidth="1"/>
    <col min="10246" max="10246" width="9.28515625" customWidth="1"/>
    <col min="10497" max="10497" width="16.5703125" bestFit="1" customWidth="1"/>
    <col min="10498" max="10498" width="16" customWidth="1"/>
    <col min="10499" max="10499" width="44.140625" customWidth="1"/>
    <col min="10500" max="10500" width="9" customWidth="1"/>
    <col min="10501" max="10501" width="8.42578125" customWidth="1"/>
    <col min="10502" max="10502" width="9.28515625" customWidth="1"/>
    <col min="10753" max="10753" width="16.5703125" bestFit="1" customWidth="1"/>
    <col min="10754" max="10754" width="16" customWidth="1"/>
    <col min="10755" max="10755" width="44.140625" customWidth="1"/>
    <col min="10756" max="10756" width="9" customWidth="1"/>
    <col min="10757" max="10757" width="8.42578125" customWidth="1"/>
    <col min="10758" max="10758" width="9.28515625" customWidth="1"/>
    <col min="11009" max="11009" width="16.5703125" bestFit="1" customWidth="1"/>
    <col min="11010" max="11010" width="16" customWidth="1"/>
    <col min="11011" max="11011" width="44.140625" customWidth="1"/>
    <col min="11012" max="11012" width="9" customWidth="1"/>
    <col min="11013" max="11013" width="8.42578125" customWidth="1"/>
    <col min="11014" max="11014" width="9.28515625" customWidth="1"/>
    <col min="11265" max="11265" width="16.5703125" bestFit="1" customWidth="1"/>
    <col min="11266" max="11266" width="16" customWidth="1"/>
    <col min="11267" max="11267" width="44.140625" customWidth="1"/>
    <col min="11268" max="11268" width="9" customWidth="1"/>
    <col min="11269" max="11269" width="8.42578125" customWidth="1"/>
    <col min="11270" max="11270" width="9.28515625" customWidth="1"/>
    <col min="11521" max="11521" width="16.5703125" bestFit="1" customWidth="1"/>
    <col min="11522" max="11522" width="16" customWidth="1"/>
    <col min="11523" max="11523" width="44.140625" customWidth="1"/>
    <col min="11524" max="11524" width="9" customWidth="1"/>
    <col min="11525" max="11525" width="8.42578125" customWidth="1"/>
    <col min="11526" max="11526" width="9.28515625" customWidth="1"/>
    <col min="11777" max="11777" width="16.5703125" bestFit="1" customWidth="1"/>
    <col min="11778" max="11778" width="16" customWidth="1"/>
    <col min="11779" max="11779" width="44.140625" customWidth="1"/>
    <col min="11780" max="11780" width="9" customWidth="1"/>
    <col min="11781" max="11781" width="8.42578125" customWidth="1"/>
    <col min="11782" max="11782" width="9.28515625" customWidth="1"/>
    <col min="12033" max="12033" width="16.5703125" bestFit="1" customWidth="1"/>
    <col min="12034" max="12034" width="16" customWidth="1"/>
    <col min="12035" max="12035" width="44.140625" customWidth="1"/>
    <col min="12036" max="12036" width="9" customWidth="1"/>
    <col min="12037" max="12037" width="8.42578125" customWidth="1"/>
    <col min="12038" max="12038" width="9.28515625" customWidth="1"/>
    <col min="12289" max="12289" width="16.5703125" bestFit="1" customWidth="1"/>
    <col min="12290" max="12290" width="16" customWidth="1"/>
    <col min="12291" max="12291" width="44.140625" customWidth="1"/>
    <col min="12292" max="12292" width="9" customWidth="1"/>
    <col min="12293" max="12293" width="8.42578125" customWidth="1"/>
    <col min="12294" max="12294" width="9.28515625" customWidth="1"/>
    <col min="12545" max="12545" width="16.5703125" bestFit="1" customWidth="1"/>
    <col min="12546" max="12546" width="16" customWidth="1"/>
    <col min="12547" max="12547" width="44.140625" customWidth="1"/>
    <col min="12548" max="12548" width="9" customWidth="1"/>
    <col min="12549" max="12549" width="8.42578125" customWidth="1"/>
    <col min="12550" max="12550" width="9.28515625" customWidth="1"/>
    <col min="12801" max="12801" width="16.5703125" bestFit="1" customWidth="1"/>
    <col min="12802" max="12802" width="16" customWidth="1"/>
    <col min="12803" max="12803" width="44.140625" customWidth="1"/>
    <col min="12804" max="12804" width="9" customWidth="1"/>
    <col min="12805" max="12805" width="8.42578125" customWidth="1"/>
    <col min="12806" max="12806" width="9.28515625" customWidth="1"/>
    <col min="13057" max="13057" width="16.5703125" bestFit="1" customWidth="1"/>
    <col min="13058" max="13058" width="16" customWidth="1"/>
    <col min="13059" max="13059" width="44.140625" customWidth="1"/>
    <col min="13060" max="13060" width="9" customWidth="1"/>
    <col min="13061" max="13061" width="8.42578125" customWidth="1"/>
    <col min="13062" max="13062" width="9.28515625" customWidth="1"/>
    <col min="13313" max="13313" width="16.5703125" bestFit="1" customWidth="1"/>
    <col min="13314" max="13314" width="16" customWidth="1"/>
    <col min="13315" max="13315" width="44.140625" customWidth="1"/>
    <col min="13316" max="13316" width="9" customWidth="1"/>
    <col min="13317" max="13317" width="8.42578125" customWidth="1"/>
    <col min="13318" max="13318" width="9.28515625" customWidth="1"/>
    <col min="13569" max="13569" width="16.5703125" bestFit="1" customWidth="1"/>
    <col min="13570" max="13570" width="16" customWidth="1"/>
    <col min="13571" max="13571" width="44.140625" customWidth="1"/>
    <col min="13572" max="13572" width="9" customWidth="1"/>
    <col min="13573" max="13573" width="8.42578125" customWidth="1"/>
    <col min="13574" max="13574" width="9.28515625" customWidth="1"/>
    <col min="13825" max="13825" width="16.5703125" bestFit="1" customWidth="1"/>
    <col min="13826" max="13826" width="16" customWidth="1"/>
    <col min="13827" max="13827" width="44.140625" customWidth="1"/>
    <col min="13828" max="13828" width="9" customWidth="1"/>
    <col min="13829" max="13829" width="8.42578125" customWidth="1"/>
    <col min="13830" max="13830" width="9.28515625" customWidth="1"/>
    <col min="14081" max="14081" width="16.5703125" bestFit="1" customWidth="1"/>
    <col min="14082" max="14082" width="16" customWidth="1"/>
    <col min="14083" max="14083" width="44.140625" customWidth="1"/>
    <col min="14084" max="14084" width="9" customWidth="1"/>
    <col min="14085" max="14085" width="8.42578125" customWidth="1"/>
    <col min="14086" max="14086" width="9.28515625" customWidth="1"/>
    <col min="14337" max="14337" width="16.5703125" bestFit="1" customWidth="1"/>
    <col min="14338" max="14338" width="16" customWidth="1"/>
    <col min="14339" max="14339" width="44.140625" customWidth="1"/>
    <col min="14340" max="14340" width="9" customWidth="1"/>
    <col min="14341" max="14341" width="8.42578125" customWidth="1"/>
    <col min="14342" max="14342" width="9.28515625" customWidth="1"/>
    <col min="14593" max="14593" width="16.5703125" bestFit="1" customWidth="1"/>
    <col min="14594" max="14594" width="16" customWidth="1"/>
    <col min="14595" max="14595" width="44.140625" customWidth="1"/>
    <col min="14596" max="14596" width="9" customWidth="1"/>
    <col min="14597" max="14597" width="8.42578125" customWidth="1"/>
    <col min="14598" max="14598" width="9.28515625" customWidth="1"/>
    <col min="14849" max="14849" width="16.5703125" bestFit="1" customWidth="1"/>
    <col min="14850" max="14850" width="16" customWidth="1"/>
    <col min="14851" max="14851" width="44.140625" customWidth="1"/>
    <col min="14852" max="14852" width="9" customWidth="1"/>
    <col min="14853" max="14853" width="8.42578125" customWidth="1"/>
    <col min="14854" max="14854" width="9.28515625" customWidth="1"/>
    <col min="15105" max="15105" width="16.5703125" bestFit="1" customWidth="1"/>
    <col min="15106" max="15106" width="16" customWidth="1"/>
    <col min="15107" max="15107" width="44.140625" customWidth="1"/>
    <col min="15108" max="15108" width="9" customWidth="1"/>
    <col min="15109" max="15109" width="8.42578125" customWidth="1"/>
    <col min="15110" max="15110" width="9.28515625" customWidth="1"/>
    <col min="15361" max="15361" width="16.5703125" bestFit="1" customWidth="1"/>
    <col min="15362" max="15362" width="16" customWidth="1"/>
    <col min="15363" max="15363" width="44.140625" customWidth="1"/>
    <col min="15364" max="15364" width="9" customWidth="1"/>
    <col min="15365" max="15365" width="8.42578125" customWidth="1"/>
    <col min="15366" max="15366" width="9.28515625" customWidth="1"/>
    <col min="15617" max="15617" width="16.5703125" bestFit="1" customWidth="1"/>
    <col min="15618" max="15618" width="16" customWidth="1"/>
    <col min="15619" max="15619" width="44.140625" customWidth="1"/>
    <col min="15620" max="15620" width="9" customWidth="1"/>
    <col min="15621" max="15621" width="8.42578125" customWidth="1"/>
    <col min="15622" max="15622" width="9.28515625" customWidth="1"/>
    <col min="15873" max="15873" width="16.5703125" bestFit="1" customWidth="1"/>
    <col min="15874" max="15874" width="16" customWidth="1"/>
    <col min="15875" max="15875" width="44.140625" customWidth="1"/>
    <col min="15876" max="15876" width="9" customWidth="1"/>
    <col min="15877" max="15877" width="8.42578125" customWidth="1"/>
    <col min="15878" max="15878" width="9.28515625" customWidth="1"/>
    <col min="16129" max="16129" width="16.5703125" bestFit="1" customWidth="1"/>
    <col min="16130" max="16130" width="16" customWidth="1"/>
    <col min="16131" max="16131" width="44.140625" customWidth="1"/>
    <col min="16132" max="16132" width="9" customWidth="1"/>
    <col min="16133" max="16133" width="8.42578125" customWidth="1"/>
    <col min="16134" max="16134" width="9.28515625" customWidth="1"/>
  </cols>
  <sheetData>
    <row r="1" spans="1:8" x14ac:dyDescent="0.25">
      <c r="C1" s="55"/>
      <c r="D1" s="55"/>
      <c r="E1" s="55"/>
    </row>
    <row r="2" spans="1:8" ht="15.75" x14ac:dyDescent="0.25">
      <c r="A2" s="84" t="s">
        <v>13</v>
      </c>
      <c r="B2" s="84"/>
      <c r="C2" s="84"/>
      <c r="D2" s="84"/>
      <c r="E2" s="84"/>
    </row>
    <row r="3" spans="1:8" ht="21" x14ac:dyDescent="0.35">
      <c r="A3" s="48"/>
      <c r="B3" s="48"/>
      <c r="C3" s="48" t="s">
        <v>17</v>
      </c>
      <c r="D3" s="48"/>
      <c r="E3" s="48"/>
      <c r="F3" s="69"/>
      <c r="G3" s="69"/>
      <c r="H3" s="69"/>
    </row>
    <row r="4" spans="1:8" x14ac:dyDescent="0.25">
      <c r="A4" s="85" t="s">
        <v>28</v>
      </c>
      <c r="B4" s="85"/>
      <c r="C4" s="85"/>
      <c r="D4" s="85"/>
      <c r="E4" s="85"/>
    </row>
    <row r="5" spans="1:8" x14ac:dyDescent="0.25">
      <c r="A5" s="85" t="s">
        <v>18</v>
      </c>
      <c r="B5" s="85"/>
      <c r="C5" s="85"/>
      <c r="D5" s="85"/>
      <c r="E5" s="85"/>
    </row>
    <row r="6" spans="1:8" x14ac:dyDescent="0.25">
      <c r="A6" s="85" t="s">
        <v>15</v>
      </c>
      <c r="B6" s="85"/>
      <c r="C6" s="85"/>
      <c r="D6" s="85"/>
      <c r="E6" s="85"/>
    </row>
    <row r="7" spans="1:8" ht="15.75" thickBot="1" x14ac:dyDescent="0.3">
      <c r="A7" s="82" t="s">
        <v>4</v>
      </c>
      <c r="B7" s="82"/>
      <c r="C7" s="82"/>
      <c r="D7" s="82"/>
      <c r="E7" s="83"/>
      <c r="F7" s="49"/>
    </row>
    <row r="8" spans="1:8" ht="15.75" thickBot="1" x14ac:dyDescent="0.3">
      <c r="A8" s="1" t="s">
        <v>0</v>
      </c>
      <c r="B8" s="56" t="s">
        <v>16</v>
      </c>
      <c r="C8" s="2" t="s">
        <v>2</v>
      </c>
      <c r="D8" s="2" t="s">
        <v>14</v>
      </c>
      <c r="E8" s="2" t="s">
        <v>3</v>
      </c>
      <c r="F8" s="50" t="s">
        <v>5</v>
      </c>
    </row>
    <row r="9" spans="1:8" x14ac:dyDescent="0.25">
      <c r="A9" s="57"/>
      <c r="B9" s="51"/>
      <c r="C9" s="5" t="s">
        <v>27</v>
      </c>
      <c r="D9" s="58"/>
      <c r="E9" s="3"/>
      <c r="F9" s="59">
        <v>570.29</v>
      </c>
    </row>
    <row r="10" spans="1:8" ht="14.25" customHeight="1" x14ac:dyDescent="0.25">
      <c r="A10" s="80">
        <v>45946</v>
      </c>
      <c r="B10" s="81">
        <v>70040719</v>
      </c>
      <c r="C10" s="78" t="s">
        <v>29</v>
      </c>
      <c r="D10" s="70">
        <v>274104.71000000002</v>
      </c>
      <c r="E10" s="53"/>
      <c r="F10" s="70">
        <f>SUM(F9+D10-E10)</f>
        <v>274675</v>
      </c>
    </row>
    <row r="11" spans="1:8" ht="14.25" customHeight="1" x14ac:dyDescent="0.25">
      <c r="A11" s="71">
        <v>45950</v>
      </c>
      <c r="B11" s="72">
        <v>40913940719</v>
      </c>
      <c r="C11" s="73" t="s">
        <v>19</v>
      </c>
      <c r="D11" s="6"/>
      <c r="E11" s="74">
        <v>42683.94</v>
      </c>
      <c r="F11" s="70">
        <f t="shared" ref="F11:F20" si="0">SUM(F10+D11-E11)</f>
        <v>231991.06</v>
      </c>
    </row>
    <row r="12" spans="1:8" ht="14.25" customHeight="1" x14ac:dyDescent="0.25">
      <c r="A12" s="71">
        <v>45950</v>
      </c>
      <c r="B12" s="72">
        <v>40913981558</v>
      </c>
      <c r="C12" s="73" t="s">
        <v>20</v>
      </c>
      <c r="D12" s="6"/>
      <c r="E12" s="74">
        <v>143118.23000000001</v>
      </c>
      <c r="F12" s="70">
        <f t="shared" si="0"/>
        <v>88872.829999999987</v>
      </c>
    </row>
    <row r="13" spans="1:8" ht="14.25" customHeight="1" x14ac:dyDescent="0.25">
      <c r="A13" s="71">
        <v>45950</v>
      </c>
      <c r="B13" s="72">
        <v>40914033758</v>
      </c>
      <c r="C13" s="73" t="s">
        <v>21</v>
      </c>
      <c r="D13" s="6"/>
      <c r="E13" s="74">
        <v>69116.990000000005</v>
      </c>
      <c r="F13" s="70">
        <f t="shared" si="0"/>
        <v>19755.839999999982</v>
      </c>
    </row>
    <row r="14" spans="1:8" ht="14.25" customHeight="1" x14ac:dyDescent="0.25">
      <c r="A14" s="71">
        <v>45950</v>
      </c>
      <c r="B14" s="72">
        <v>40914190459</v>
      </c>
      <c r="C14" s="73" t="s">
        <v>22</v>
      </c>
      <c r="D14" s="6"/>
      <c r="E14" s="74">
        <v>3517.15</v>
      </c>
      <c r="F14" s="70">
        <f t="shared" si="0"/>
        <v>16238.689999999982</v>
      </c>
    </row>
    <row r="15" spans="1:8" ht="14.25" customHeight="1" x14ac:dyDescent="0.25">
      <c r="A15" s="71">
        <v>45950</v>
      </c>
      <c r="B15" s="72">
        <v>40914294826</v>
      </c>
      <c r="C15" s="73" t="s">
        <v>23</v>
      </c>
      <c r="D15" s="6"/>
      <c r="E15" s="74">
        <v>1800</v>
      </c>
      <c r="F15" s="70">
        <f t="shared" si="0"/>
        <v>14438.689999999982</v>
      </c>
    </row>
    <row r="16" spans="1:8" ht="14.25" customHeight="1" x14ac:dyDescent="0.25">
      <c r="A16" s="71">
        <v>45950</v>
      </c>
      <c r="B16" s="72">
        <v>40914332174</v>
      </c>
      <c r="C16" s="73" t="s">
        <v>23</v>
      </c>
      <c r="D16" s="6"/>
      <c r="E16" s="74">
        <v>2400</v>
      </c>
      <c r="F16" s="70">
        <f t="shared" si="0"/>
        <v>12038.689999999982</v>
      </c>
    </row>
    <row r="17" spans="1:9" ht="14.25" customHeight="1" x14ac:dyDescent="0.25">
      <c r="A17" s="71">
        <v>45950</v>
      </c>
      <c r="B17" s="72">
        <v>40914389648</v>
      </c>
      <c r="C17" s="73" t="s">
        <v>23</v>
      </c>
      <c r="D17" s="6"/>
      <c r="E17" s="74">
        <v>1500</v>
      </c>
      <c r="F17" s="70">
        <f t="shared" si="0"/>
        <v>10538.689999999982</v>
      </c>
    </row>
    <row r="18" spans="1:9" ht="14.25" customHeight="1" x14ac:dyDescent="0.25">
      <c r="A18" s="71">
        <v>45950</v>
      </c>
      <c r="B18" s="72">
        <v>40914441690</v>
      </c>
      <c r="C18" s="73" t="s">
        <v>23</v>
      </c>
      <c r="D18" s="6"/>
      <c r="E18" s="74">
        <v>1350</v>
      </c>
      <c r="F18" s="70">
        <f t="shared" si="0"/>
        <v>9188.6899999999823</v>
      </c>
    </row>
    <row r="19" spans="1:9" ht="14.25" customHeight="1" x14ac:dyDescent="0.25">
      <c r="A19" s="71">
        <v>45950</v>
      </c>
      <c r="B19" s="72">
        <v>40914578899</v>
      </c>
      <c r="C19" s="75" t="s">
        <v>24</v>
      </c>
      <c r="D19" s="6"/>
      <c r="E19" s="74">
        <v>4500</v>
      </c>
      <c r="F19" s="70">
        <f t="shared" si="0"/>
        <v>4688.6899999999823</v>
      </c>
    </row>
    <row r="20" spans="1:9" ht="14.25" customHeight="1" x14ac:dyDescent="0.25">
      <c r="A20" s="71">
        <v>45951</v>
      </c>
      <c r="B20" s="72">
        <v>40924810937</v>
      </c>
      <c r="C20" s="75" t="s">
        <v>25</v>
      </c>
      <c r="D20" s="6"/>
      <c r="E20" s="74">
        <v>3621.27</v>
      </c>
      <c r="F20" s="70">
        <f t="shared" si="0"/>
        <v>1067.4199999999823</v>
      </c>
    </row>
    <row r="21" spans="1:9" ht="14.25" customHeight="1" x14ac:dyDescent="0.25">
      <c r="A21" s="60"/>
      <c r="B21" s="61"/>
      <c r="C21" s="76" t="s">
        <v>26</v>
      </c>
      <c r="D21" s="6"/>
      <c r="E21" s="74">
        <v>760</v>
      </c>
      <c r="F21" s="70">
        <f>SUM(F20+D21-E21)</f>
        <v>307.41999999998234</v>
      </c>
    </row>
    <row r="22" spans="1:9" s="15" customFormat="1" x14ac:dyDescent="0.25">
      <c r="A22" s="52"/>
      <c r="B22" s="44"/>
      <c r="C22" s="41"/>
      <c r="D22" s="6"/>
      <c r="E22" s="62"/>
      <c r="F22" s="77"/>
      <c r="I22" s="54"/>
    </row>
    <row r="23" spans="1:9" ht="12" customHeight="1" x14ac:dyDescent="0.25">
      <c r="A23" s="63"/>
      <c r="B23" s="64"/>
      <c r="C23" s="36"/>
      <c r="D23" s="65"/>
      <c r="E23" s="66"/>
      <c r="F23" s="79"/>
    </row>
    <row r="24" spans="1:9" ht="12" customHeight="1" x14ac:dyDescent="0.25">
      <c r="A24" s="63"/>
      <c r="B24" s="64"/>
      <c r="C24" s="36"/>
      <c r="D24" s="65"/>
      <c r="E24" s="66"/>
      <c r="F24" s="67"/>
    </row>
    <row r="25" spans="1:9" ht="12" customHeight="1" x14ac:dyDescent="0.25">
      <c r="A25" s="63"/>
      <c r="B25" s="64"/>
      <c r="C25" s="36"/>
      <c r="D25" s="65"/>
      <c r="E25" s="66"/>
      <c r="F25" s="67"/>
    </row>
    <row r="26" spans="1:9" ht="16.5" customHeight="1" x14ac:dyDescent="0.25">
      <c r="A26" t="s">
        <v>6</v>
      </c>
      <c r="D26" t="s">
        <v>7</v>
      </c>
    </row>
    <row r="27" spans="1:9" ht="12" customHeight="1" x14ac:dyDescent="0.25">
      <c r="A27" t="s">
        <v>30</v>
      </c>
      <c r="D27" t="s">
        <v>31</v>
      </c>
    </row>
    <row r="28" spans="1:9" ht="12" customHeight="1" x14ac:dyDescent="0.25"/>
    <row r="30" spans="1:9" x14ac:dyDescent="0.25">
      <c r="C30" t="s">
        <v>32</v>
      </c>
    </row>
    <row r="31" spans="1:9" x14ac:dyDescent="0.25">
      <c r="C31" t="s">
        <v>33</v>
      </c>
    </row>
    <row r="39" spans="3:3" x14ac:dyDescent="0.25">
      <c r="C39" s="68"/>
    </row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SENASA</vt:lpstr>
      <vt:lpstr>OP</vt:lpstr>
      <vt:lpstr>SENASA!Área_de_impresión</vt:lpstr>
      <vt:lpstr>SENASA!Títulos_a_imprimir</vt:lpstr>
    </vt:vector>
  </TitlesOfParts>
  <Company>Profamilia,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DELL-PC</cp:lastModifiedBy>
  <cp:lastPrinted>2024-09-04T14:47:32Z</cp:lastPrinted>
  <dcterms:created xsi:type="dcterms:W3CDTF">2011-03-23T16:22:02Z</dcterms:created>
  <dcterms:modified xsi:type="dcterms:W3CDTF">2025-11-18T14:15:38Z</dcterms:modified>
</cp:coreProperties>
</file>